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4" r:id="rId1"/>
    <sheet name="Решение" sheetId="5" r:id="rId2"/>
  </sheets>
  <definedNames>
    <definedName name="OLE_LINK1" localSheetId="1">Решение!$F$10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B23" i="5"/>
  <c r="B20" i="5"/>
  <c r="B16" i="5"/>
  <c r="B18" i="5"/>
</calcChain>
</file>

<file path=xl/sharedStrings.xml><?xml version="1.0" encoding="utf-8"?>
<sst xmlns="http://schemas.openxmlformats.org/spreadsheetml/2006/main" count="38" uniqueCount="23">
  <si>
    <t>?</t>
  </si>
  <si>
    <t>Стоимость компании</t>
  </si>
  <si>
    <t>Безрисковая ставка доходности</t>
  </si>
  <si>
    <t>Премия за риск рынка</t>
  </si>
  <si>
    <t>Цена акции компании сейчас, долл.</t>
  </si>
  <si>
    <t>Цена кредита</t>
  </si>
  <si>
    <t>Ставка налога</t>
  </si>
  <si>
    <t>Последний дивиденд, долл. на акцию</t>
  </si>
  <si>
    <t>Баллы 3</t>
  </si>
  <si>
    <t>Темп роста дивидендов в будущем, % в год</t>
  </si>
  <si>
    <t>WACC</t>
  </si>
  <si>
    <t>По модели САРМ</t>
  </si>
  <si>
    <t>Бета компании</t>
  </si>
  <si>
    <t>Модель Гордона</t>
  </si>
  <si>
    <t>Модель CAPM</t>
  </si>
  <si>
    <t>По модели Гордона</t>
  </si>
  <si>
    <t>Требуемая доходность к собственному капиталу (K или R)</t>
  </si>
  <si>
    <t>Усредненно</t>
  </si>
  <si>
    <t>Усредненная Требуемая доходность к собственному капиталу (K или R)</t>
  </si>
  <si>
    <r>
      <t>R</t>
    </r>
    <r>
      <rPr>
        <b/>
        <vertAlign val="subscript"/>
        <sz val="14"/>
        <color theme="1"/>
        <rFont val="Calibri"/>
        <family val="2"/>
        <charset val="204"/>
        <scheme val="minor"/>
      </rPr>
      <t>E</t>
    </r>
  </si>
  <si>
    <t>Соотношение заемного капитала к собственному капиталу</t>
  </si>
  <si>
    <t>Бета-коэффициент Компании - 0,9, безрисковая ставка - 8%, рыночная премия за риск - 8%. Последний выплаченный дивиденд составил 1,8 долл. на акцию, прогнозируемый рост дивиденда на 7% в год. Сейчас цена акции - 25 долл. Финансовый рычаг - 50% по отношению к собственному капиталу компании. Стоимость кредитов - 10%. Ставка налога - 20%. Требуемая доходность к собственному капиталу компании и стоимость капитала компании WACC?</t>
  </si>
  <si>
    <r>
      <t>R</t>
    </r>
    <r>
      <rPr>
        <b/>
        <vertAlign val="subscript"/>
        <sz val="16"/>
        <color theme="1"/>
        <rFont val="Calibri"/>
        <family val="2"/>
        <charset val="204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</si>
</sst>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b/>
      <vertAlign val="subscript"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0" xfId="0" applyNumberForma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0" fontId="0" fillId="0" borderId="0" xfId="1" applyNumberFormat="1" applyFont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8" xfId="1" applyNumberFormat="1" applyFont="1" applyBorder="1" applyAlignment="1">
      <alignment vertical="center"/>
    </xf>
    <xf numFmtId="10" fontId="5" fillId="5" borderId="2" xfId="0" applyNumberFormat="1" applyFont="1" applyFill="1" applyBorder="1" applyAlignment="1">
      <alignment vertical="center"/>
    </xf>
    <xf numFmtId="10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121920</xdr:rowOff>
    </xdr:to>
    <xdr:sp macro="" textlink="">
      <xdr:nvSpPr>
        <xdr:cNvPr id="2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FFE63EF4-F0CE-479F-8FDE-34E822BF2E64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121920</xdr:rowOff>
    </xdr:to>
    <xdr:sp macro="" textlink="">
      <xdr:nvSpPr>
        <xdr:cNvPr id="3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087910F2-266D-452A-B640-8E56778F10C4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4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5762F344-C0BF-4C7A-A0EE-5FA9E1786797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5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6EE7A462-39E3-4CF1-AEC6-F282A3494B29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121920</xdr:rowOff>
    </xdr:to>
    <xdr:sp macro="" textlink="">
      <xdr:nvSpPr>
        <xdr:cNvPr id="2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B6093F01-2FDD-4DE2-8DAE-BF7BDD0694B7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897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4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30FEFE44-8DFF-4388-AFC5-ECEC8B0ACBF6}"/>
            </a:ext>
          </a:extLst>
        </xdr:cNvPr>
        <xdr:cNvSpPr>
          <a:spLocks noChangeAspect="1" noChangeArrowheads="1"/>
        </xdr:cNvSpPr>
      </xdr:nvSpPr>
      <xdr:spPr bwMode="auto">
        <a:xfrm>
          <a:off x="5920740" y="208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5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E87C6417-8486-48FE-A585-F06654641698}"/>
            </a:ext>
          </a:extLst>
        </xdr:cNvPr>
        <xdr:cNvSpPr>
          <a:spLocks noChangeAspect="1" noChangeArrowheads="1"/>
        </xdr:cNvSpPr>
      </xdr:nvSpPr>
      <xdr:spPr bwMode="auto">
        <a:xfrm>
          <a:off x="5920740" y="208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4</xdr:col>
      <xdr:colOff>716280</xdr:colOff>
      <xdr:row>8</xdr:row>
      <xdr:rowOff>205740</xdr:rowOff>
    </xdr:from>
    <xdr:to>
      <xdr:col>8</xdr:col>
      <xdr:colOff>576118</xdr:colOff>
      <xdr:row>10</xdr:row>
      <xdr:rowOff>152400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C60D164-DB2D-4D57-975B-9056A3B4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2880360"/>
          <a:ext cx="4157518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220980</xdr:colOff>
      <xdr:row>4</xdr:row>
      <xdr:rowOff>152400</xdr:rowOff>
    </xdr:from>
    <xdr:to>
      <xdr:col>13</xdr:col>
      <xdr:colOff>307818</xdr:colOff>
      <xdr:row>8</xdr:row>
      <xdr:rowOff>279887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26062B3-77B4-42E6-B6C9-C54D9ADBF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2880" y="2049780"/>
          <a:ext cx="9657558" cy="904727"/>
        </a:xfrm>
        <a:prstGeom prst="rect">
          <a:avLst/>
        </a:prstGeom>
      </xdr:spPr>
    </xdr:pic>
    <xdr:clientData/>
  </xdr:twoCellAnchor>
  <xdr:oneCellAnchor>
    <xdr:from>
      <xdr:col>4</xdr:col>
      <xdr:colOff>708660</xdr:colOff>
      <xdr:row>12</xdr:row>
      <xdr:rowOff>110490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CBBDF63-4388-494B-9925-7BFB7BB79521}"/>
            </a:ext>
          </a:extLst>
        </xdr:cNvPr>
        <xdr:cNvSpPr txBox="1"/>
      </xdr:nvSpPr>
      <xdr:spPr>
        <a:xfrm>
          <a:off x="6629400" y="37452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81AE-5713-4A5F-8E1C-7227B7770844}">
  <dimension ref="A1:O16"/>
  <sheetViews>
    <sheetView workbookViewId="0">
      <selection activeCell="A9" sqref="A9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2" t="s">
        <v>8</v>
      </c>
    </row>
    <row r="2" spans="1:15" ht="46.5" customHeight="1" thickBot="1" x14ac:dyDescent="0.35">
      <c r="A2" s="3" t="s">
        <v>1</v>
      </c>
      <c r="B2" s="6"/>
      <c r="C2" s="7"/>
      <c r="D2" s="7"/>
      <c r="E2" s="7"/>
      <c r="F2" s="8"/>
    </row>
    <row r="3" spans="1:15" ht="67.2" customHeight="1" thickBot="1" x14ac:dyDescent="0.35">
      <c r="A3" s="9" t="s">
        <v>21</v>
      </c>
      <c r="B3" s="10"/>
      <c r="C3" s="10"/>
      <c r="D3" s="10"/>
      <c r="E3" s="10"/>
      <c r="F3" s="11"/>
      <c r="I3" s="4"/>
      <c r="J3" s="4"/>
      <c r="K3" s="4"/>
      <c r="L3" s="4"/>
      <c r="M3" s="4"/>
      <c r="N3" s="4"/>
      <c r="O3" s="4"/>
    </row>
    <row r="5" spans="1:15" x14ac:dyDescent="0.3">
      <c r="A5" s="1" t="s">
        <v>12</v>
      </c>
      <c r="B5" s="1">
        <v>0.9</v>
      </c>
    </row>
    <row r="6" spans="1:15" x14ac:dyDescent="0.3">
      <c r="A6" s="1" t="s">
        <v>2</v>
      </c>
      <c r="B6" s="5">
        <v>0.08</v>
      </c>
    </row>
    <row r="7" spans="1:15" x14ac:dyDescent="0.3">
      <c r="A7" s="1" t="s">
        <v>3</v>
      </c>
      <c r="B7" s="5">
        <v>0.08</v>
      </c>
    </row>
    <row r="8" spans="1:15" x14ac:dyDescent="0.3">
      <c r="A8" s="1" t="s">
        <v>4</v>
      </c>
      <c r="B8" s="1">
        <v>25</v>
      </c>
    </row>
    <row r="9" spans="1:15" ht="28.8" x14ac:dyDescent="0.3">
      <c r="A9" s="12" t="s">
        <v>20</v>
      </c>
      <c r="B9" s="5">
        <v>0.5</v>
      </c>
    </row>
    <row r="10" spans="1:15" x14ac:dyDescent="0.3">
      <c r="A10" s="1" t="s">
        <v>5</v>
      </c>
      <c r="B10" s="5">
        <v>0.1</v>
      </c>
    </row>
    <row r="11" spans="1:15" x14ac:dyDescent="0.3">
      <c r="A11" s="1" t="s">
        <v>6</v>
      </c>
      <c r="B11" s="5">
        <v>0.2</v>
      </c>
    </row>
    <row r="12" spans="1:15" x14ac:dyDescent="0.3">
      <c r="A12" s="1" t="s">
        <v>7</v>
      </c>
      <c r="B12" s="1">
        <v>1.8</v>
      </c>
    </row>
    <row r="13" spans="1:15" x14ac:dyDescent="0.3">
      <c r="A13" s="1" t="s">
        <v>9</v>
      </c>
      <c r="B13" s="5">
        <v>7.0000000000000007E-2</v>
      </c>
    </row>
    <row r="15" spans="1:15" ht="18" x14ac:dyDescent="0.3">
      <c r="A15" s="13" t="s">
        <v>10</v>
      </c>
      <c r="B15" s="14" t="s">
        <v>0</v>
      </c>
    </row>
    <row r="16" spans="1:15" ht="20.399999999999999" x14ac:dyDescent="0.3">
      <c r="A16" s="13" t="s">
        <v>19</v>
      </c>
      <c r="B16" s="14" t="s">
        <v>0</v>
      </c>
    </row>
  </sheetData>
  <mergeCells count="2">
    <mergeCell ref="B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D34C-D746-422E-B347-490A08EB9CBD}">
  <dimension ref="A1:O23"/>
  <sheetViews>
    <sheetView tabSelected="1" topLeftCell="A4" workbookViewId="0">
      <selection activeCell="A22" sqref="A22:A23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2" t="s">
        <v>8</v>
      </c>
    </row>
    <row r="2" spans="1:15" ht="46.5" customHeight="1" thickBot="1" x14ac:dyDescent="0.35">
      <c r="A2" s="3" t="s">
        <v>1</v>
      </c>
      <c r="B2" s="6"/>
      <c r="C2" s="7"/>
      <c r="D2" s="7"/>
      <c r="E2" s="7"/>
      <c r="F2" s="8"/>
    </row>
    <row r="3" spans="1:15" ht="67.2" customHeight="1" thickBot="1" x14ac:dyDescent="0.35">
      <c r="A3" s="9" t="s">
        <v>21</v>
      </c>
      <c r="B3" s="10"/>
      <c r="C3" s="10"/>
      <c r="D3" s="10"/>
      <c r="E3" s="10"/>
      <c r="F3" s="11"/>
      <c r="I3" s="4"/>
      <c r="J3" s="4"/>
      <c r="K3" s="4"/>
      <c r="L3" s="4"/>
      <c r="M3" s="4"/>
      <c r="N3" s="4"/>
      <c r="O3" s="4"/>
    </row>
    <row r="5" spans="1:15" x14ac:dyDescent="0.3">
      <c r="A5" s="1" t="s">
        <v>12</v>
      </c>
      <c r="B5" s="1">
        <v>0.9</v>
      </c>
    </row>
    <row r="6" spans="1:15" x14ac:dyDescent="0.3">
      <c r="A6" s="1" t="s">
        <v>2</v>
      </c>
      <c r="B6" s="5">
        <v>0.08</v>
      </c>
    </row>
    <row r="7" spans="1:15" ht="18" x14ac:dyDescent="0.3">
      <c r="A7" s="1" t="s">
        <v>3</v>
      </c>
      <c r="B7" s="5">
        <v>7.0000000000000007E-2</v>
      </c>
      <c r="D7" s="16" t="s">
        <v>13</v>
      </c>
    </row>
    <row r="8" spans="1:15" x14ac:dyDescent="0.3">
      <c r="A8" s="1" t="s">
        <v>4</v>
      </c>
      <c r="B8" s="1">
        <v>25</v>
      </c>
    </row>
    <row r="9" spans="1:15" ht="28.8" x14ac:dyDescent="0.3">
      <c r="A9" s="12" t="s">
        <v>20</v>
      </c>
      <c r="B9" s="5">
        <v>0.5</v>
      </c>
    </row>
    <row r="10" spans="1:15" ht="18" x14ac:dyDescent="0.3">
      <c r="A10" s="1" t="s">
        <v>5</v>
      </c>
      <c r="B10" s="5">
        <v>0.1</v>
      </c>
      <c r="D10" s="16" t="s">
        <v>14</v>
      </c>
      <c r="F10"/>
    </row>
    <row r="11" spans="1:15" x14ac:dyDescent="0.3">
      <c r="A11" s="1" t="s">
        <v>6</v>
      </c>
      <c r="B11" s="5">
        <v>0.2</v>
      </c>
    </row>
    <row r="12" spans="1:15" x14ac:dyDescent="0.3">
      <c r="A12" s="1" t="s">
        <v>7</v>
      </c>
      <c r="B12" s="1">
        <v>1.8</v>
      </c>
    </row>
    <row r="13" spans="1:15" x14ac:dyDescent="0.3">
      <c r="A13" s="1" t="s">
        <v>9</v>
      </c>
      <c r="B13" s="5">
        <v>7.0000000000000007E-2</v>
      </c>
    </row>
    <row r="14" spans="1:15" x14ac:dyDescent="0.3">
      <c r="B14" s="5"/>
    </row>
    <row r="15" spans="1:15" ht="15.6" x14ac:dyDescent="0.3">
      <c r="A15" s="15" t="s">
        <v>11</v>
      </c>
      <c r="B15" s="5"/>
    </row>
    <row r="16" spans="1:15" ht="28.8" x14ac:dyDescent="0.3">
      <c r="A16" s="12" t="s">
        <v>16</v>
      </c>
      <c r="B16" s="19">
        <f>B6+B5*(B7+B6-B6)</f>
        <v>0.14300000000000002</v>
      </c>
    </row>
    <row r="17" spans="1:2" ht="15.6" x14ac:dyDescent="0.3">
      <c r="A17" s="15" t="s">
        <v>15</v>
      </c>
      <c r="B17" s="17"/>
    </row>
    <row r="18" spans="1:2" ht="28.8" x14ac:dyDescent="0.3">
      <c r="A18" s="12" t="s">
        <v>16</v>
      </c>
      <c r="B18" s="19">
        <f>(B12*(1+B13)/B8)+B13</f>
        <v>0.14704</v>
      </c>
    </row>
    <row r="19" spans="1:2" ht="16.2" thickBot="1" x14ac:dyDescent="0.35">
      <c r="A19" s="15" t="s">
        <v>17</v>
      </c>
      <c r="B19" s="17"/>
    </row>
    <row r="20" spans="1:2" ht="29.4" thickBot="1" x14ac:dyDescent="0.35">
      <c r="A20" s="12" t="s">
        <v>18</v>
      </c>
      <c r="B20" s="20">
        <f>AVERAGE(B16:B18)</f>
        <v>0.14502000000000001</v>
      </c>
    </row>
    <row r="21" spans="1:2" ht="15" thickBot="1" x14ac:dyDescent="0.35">
      <c r="A21" s="12"/>
      <c r="B21" s="18"/>
    </row>
    <row r="22" spans="1:2" ht="21.6" thickBot="1" x14ac:dyDescent="0.35">
      <c r="A22" s="22" t="s">
        <v>10</v>
      </c>
      <c r="B22" s="21">
        <f>(2/3)*B20+(1/3)*B13*(1-B11)</f>
        <v>0.11534666666666667</v>
      </c>
    </row>
    <row r="23" spans="1:2" ht="25.2" thickBot="1" x14ac:dyDescent="0.35">
      <c r="A23" s="22" t="s">
        <v>22</v>
      </c>
      <c r="B23" s="21">
        <f>B20</f>
        <v>0.14502000000000001</v>
      </c>
    </row>
  </sheetData>
  <mergeCells count="2">
    <mergeCell ref="B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Условие</vt:lpstr>
      <vt:lpstr>Решение</vt:lpstr>
      <vt:lpstr>Решение!OLE_LINK1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2018-02-06T14:01:43Z</dcterms:modified>
</cp:coreProperties>
</file>