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9149E06-11E8-4E11-B03E-0ECE3B17BBB7}" xr6:coauthVersionLast="40" xr6:coauthVersionMax="40" xr10:uidLastSave="{00000000-0000-0000-0000-000000000000}"/>
  <bookViews>
    <workbookView xWindow="0" yWindow="0" windowWidth="23040" windowHeight="7800" xr2:uid="{11A80E0F-4C80-48B2-B994-20B1915CB6B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E21" i="1"/>
  <c r="E22" i="1" s="1"/>
  <c r="D21" i="1"/>
  <c r="D22" i="1" s="1"/>
  <c r="C21" i="1"/>
  <c r="C22" i="1" s="1"/>
  <c r="D19" i="1"/>
  <c r="E19" i="1"/>
  <c r="C19" i="1"/>
  <c r="C6" i="1"/>
  <c r="E6" i="1" l="1"/>
  <c r="D6" i="1"/>
  <c r="D3" i="1"/>
  <c r="E3" i="1"/>
  <c r="E8" i="1" s="1"/>
  <c r="E9" i="1" s="1"/>
  <c r="E11" i="1" s="1"/>
  <c r="E12" i="1" s="1"/>
  <c r="C3" i="1"/>
  <c r="D8" i="1" l="1"/>
  <c r="D9" i="1" s="1"/>
  <c r="D11" i="1" s="1"/>
  <c r="D12" i="1" s="1"/>
  <c r="C8" i="1"/>
  <c r="C9" i="1" s="1"/>
  <c r="C11" i="1" s="1"/>
  <c r="C12" i="1" s="1"/>
</calcChain>
</file>

<file path=xl/sharedStrings.xml><?xml version="1.0" encoding="utf-8"?>
<sst xmlns="http://schemas.openxmlformats.org/spreadsheetml/2006/main" count="25" uniqueCount="19">
  <si>
    <t>Выручка за предыдущий квартал</t>
  </si>
  <si>
    <t>Выручка нарастающим итогом</t>
  </si>
  <si>
    <t>Дебиторская задолженность на конец периода</t>
  </si>
  <si>
    <t>Средняя дебиторская задолженность за период</t>
  </si>
  <si>
    <t>Коэффициент оборачиваемости дебиторской задолженности</t>
  </si>
  <si>
    <t>Период обращения дебиторской задолженности</t>
  </si>
  <si>
    <t>Дебиторская задолженность на конец периода (прогноз на основе коэффициента оборачиваемости)</t>
  </si>
  <si>
    <t>Отклонение прогноза от фактической величины</t>
  </si>
  <si>
    <t>Реальное предприятие</t>
  </si>
  <si>
    <t>Модельное предприятие</t>
  </si>
  <si>
    <t>Коэффициент оборачиваемости ДЗ</t>
  </si>
  <si>
    <t>Период обращения ДЗ (Норматив ДЗ)</t>
  </si>
  <si>
    <t>Кдз</t>
  </si>
  <si>
    <t>Пдз</t>
  </si>
  <si>
    <t>Кдз = Выручка / ((ДЗ нач. пер. + ДЗ кон. пер.)/2)</t>
  </si>
  <si>
    <t>Пдз = Дней (период 30, 90, 365) / Кдз</t>
  </si>
  <si>
    <t>Прогноз:</t>
  </si>
  <si>
    <t>ДЗ кон. пер.</t>
  </si>
  <si>
    <t>ДЗ кон. пер. = (Пдз * Выручка) / Дней (период 30, 90, 365)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</si>
</sst>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7"/>
      <name val="Trebuchet MS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14" fontId="5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0" fontId="2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3" fontId="0" fillId="3" borderId="0" xfId="0" applyNumberFormat="1" applyFill="1" applyAlignment="1">
      <alignment horizontal="left" vertical="center"/>
    </xf>
    <xf numFmtId="3" fontId="0" fillId="3" borderId="0" xfId="0" applyNumberForma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_Баланс агрегированный" xfId="2" xr:uid="{0E447889-DDC9-4A09-BA77-1828F2333C3E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4714A-B3AA-488A-B441-8A3CD6435B6C}">
  <dimension ref="A1:I31"/>
  <sheetViews>
    <sheetView tabSelected="1" zoomScale="110" zoomScaleNormal="110" workbookViewId="0">
      <selection activeCell="D11" sqref="D11"/>
    </sheetView>
  </sheetViews>
  <sheetFormatPr defaultColWidth="8.85546875" defaultRowHeight="15" x14ac:dyDescent="0.25"/>
  <cols>
    <col min="1" max="1" width="58.5703125" style="5" customWidth="1"/>
    <col min="2" max="5" width="15.7109375" style="2" customWidth="1"/>
    <col min="6" max="16384" width="8.85546875" style="2"/>
  </cols>
  <sheetData>
    <row r="1" spans="1:9" ht="26.25" x14ac:dyDescent="0.25">
      <c r="A1" s="13" t="s">
        <v>8</v>
      </c>
      <c r="B1" s="1">
        <v>43100</v>
      </c>
      <c r="C1" s="1">
        <v>43190</v>
      </c>
      <c r="D1" s="1">
        <v>43281</v>
      </c>
      <c r="E1" s="1">
        <v>43373</v>
      </c>
    </row>
    <row r="2" spans="1:9" s="7" customFormat="1" x14ac:dyDescent="0.25">
      <c r="A2" s="11" t="s">
        <v>1</v>
      </c>
      <c r="B2" s="6"/>
      <c r="C2" s="6">
        <v>347785536.31060559</v>
      </c>
      <c r="D2" s="6">
        <v>791387707.53221452</v>
      </c>
      <c r="E2" s="6">
        <v>1452465426.9706466</v>
      </c>
      <c r="F2" s="6"/>
      <c r="G2" s="6"/>
      <c r="H2" s="6"/>
      <c r="I2" s="6"/>
    </row>
    <row r="3" spans="1:9" x14ac:dyDescent="0.25">
      <c r="A3" s="5" t="s">
        <v>0</v>
      </c>
      <c r="B3" s="3"/>
      <c r="C3" s="3">
        <f>C2</f>
        <v>347785536.31060559</v>
      </c>
      <c r="D3" s="3">
        <f>D2-C2</f>
        <v>443602171.22160894</v>
      </c>
      <c r="E3" s="3">
        <f>E2-D2</f>
        <v>661077719.4384321</v>
      </c>
      <c r="F3" s="3"/>
      <c r="G3" s="3"/>
      <c r="H3" s="3"/>
      <c r="I3" s="3"/>
    </row>
    <row r="4" spans="1:9" x14ac:dyDescent="0.25">
      <c r="B4" s="3"/>
      <c r="C4" s="3"/>
      <c r="D4" s="3"/>
      <c r="E4" s="3"/>
      <c r="F4" s="3"/>
      <c r="G4" s="3"/>
      <c r="H4" s="3"/>
      <c r="I4" s="3"/>
    </row>
    <row r="5" spans="1:9" s="7" customFormat="1" x14ac:dyDescent="0.25">
      <c r="A5" s="11" t="s">
        <v>2</v>
      </c>
      <c r="B5" s="6">
        <v>210087217.09276688</v>
      </c>
      <c r="C5" s="6">
        <v>230426379.51150814</v>
      </c>
      <c r="D5" s="6">
        <v>199186601.88405779</v>
      </c>
      <c r="E5" s="6">
        <v>200499044.62819225</v>
      </c>
      <c r="F5" s="6"/>
      <c r="G5" s="6"/>
      <c r="H5" s="6"/>
      <c r="I5" s="6"/>
    </row>
    <row r="6" spans="1:9" x14ac:dyDescent="0.25">
      <c r="A6" s="5" t="s">
        <v>3</v>
      </c>
      <c r="B6" s="3"/>
      <c r="C6" s="3">
        <f>(C5+B5)/2</f>
        <v>220256798.30213749</v>
      </c>
      <c r="D6" s="3">
        <f>(C5+D5)/2</f>
        <v>214806490.69778296</v>
      </c>
      <c r="E6" s="3">
        <f>(D5+E5)/2</f>
        <v>199842823.25612503</v>
      </c>
      <c r="F6" s="3"/>
      <c r="G6" s="3"/>
      <c r="H6" s="3"/>
      <c r="I6" s="3"/>
    </row>
    <row r="7" spans="1:9" x14ac:dyDescent="0.25">
      <c r="B7" s="3"/>
      <c r="C7" s="3"/>
      <c r="D7" s="3"/>
      <c r="E7" s="3"/>
      <c r="F7" s="3"/>
      <c r="G7" s="3"/>
      <c r="H7" s="3"/>
      <c r="I7" s="3"/>
    </row>
    <row r="8" spans="1:9" x14ac:dyDescent="0.25">
      <c r="A8" s="5" t="s">
        <v>4</v>
      </c>
      <c r="B8" s="3"/>
      <c r="C8" s="4">
        <f>C3/C6</f>
        <v>1.5790002351415751</v>
      </c>
      <c r="D8" s="4">
        <f t="shared" ref="D8:E8" si="0">D3/D6</f>
        <v>2.0651246141613329</v>
      </c>
      <c r="E8" s="4">
        <f t="shared" si="0"/>
        <v>3.3079882913342025</v>
      </c>
      <c r="F8" s="3"/>
      <c r="G8" s="3"/>
      <c r="H8" s="3"/>
      <c r="I8" s="3"/>
    </row>
    <row r="9" spans="1:9" x14ac:dyDescent="0.25">
      <c r="A9" s="5" t="s">
        <v>5</v>
      </c>
      <c r="B9" s="3"/>
      <c r="C9" s="3">
        <f>90/C8</f>
        <v>56.998091575287503</v>
      </c>
      <c r="D9" s="3">
        <f t="shared" ref="D9:E9" si="1">90/D8</f>
        <v>43.58090518259106</v>
      </c>
      <c r="E9" s="3">
        <f t="shared" si="1"/>
        <v>27.206867761826487</v>
      </c>
      <c r="F9" s="3"/>
      <c r="G9" s="3"/>
      <c r="H9" s="3"/>
      <c r="I9" s="3"/>
    </row>
    <row r="10" spans="1:9" x14ac:dyDescent="0.25">
      <c r="B10" s="3"/>
      <c r="C10" s="3"/>
      <c r="D10" s="3"/>
      <c r="E10" s="3"/>
      <c r="F10" s="3"/>
      <c r="G10" s="3"/>
      <c r="H10" s="3"/>
      <c r="I10" s="3"/>
    </row>
    <row r="11" spans="1:9" s="10" customFormat="1" ht="31.5" x14ac:dyDescent="0.25">
      <c r="A11" s="8" t="s">
        <v>6</v>
      </c>
      <c r="B11" s="9"/>
      <c r="C11" s="22">
        <f>C9*C3/90</f>
        <v>220256798.30213749</v>
      </c>
      <c r="D11" s="22">
        <f t="shared" ref="D11:E11" si="2">D9*D3/90</f>
        <v>214806490.69778293</v>
      </c>
      <c r="E11" s="22">
        <f t="shared" si="2"/>
        <v>199842823.25612503</v>
      </c>
      <c r="F11" s="9"/>
      <c r="G11" s="9"/>
      <c r="H11" s="9"/>
      <c r="I11" s="9"/>
    </row>
    <row r="12" spans="1:9" x14ac:dyDescent="0.25">
      <c r="A12" s="5" t="s">
        <v>7</v>
      </c>
      <c r="B12" s="3"/>
      <c r="C12" s="12">
        <f>(C11-C5)/C11</f>
        <v>-4.6171474786537617E-2</v>
      </c>
      <c r="D12" s="12">
        <f t="shared" ref="D12:E12" si="3">(D11-D5)/D11</f>
        <v>7.2716093275324661E-2</v>
      </c>
      <c r="E12" s="12">
        <f t="shared" si="3"/>
        <v>-3.2836874568479175E-3</v>
      </c>
      <c r="F12" s="3"/>
      <c r="G12" s="3"/>
      <c r="H12" s="3"/>
      <c r="I12" s="3"/>
    </row>
    <row r="13" spans="1:9" x14ac:dyDescent="0.25">
      <c r="B13" s="3"/>
      <c r="C13" s="3"/>
      <c r="D13" s="3"/>
      <c r="E13" s="3"/>
      <c r="F13" s="3"/>
      <c r="G13" s="3"/>
      <c r="H13" s="3"/>
      <c r="I13" s="3"/>
    </row>
    <row r="14" spans="1:9" ht="15.75" thickBot="1" x14ac:dyDescent="0.3">
      <c r="B14" s="3"/>
      <c r="C14" s="3"/>
      <c r="D14" s="3"/>
      <c r="E14" s="3"/>
      <c r="F14" s="3"/>
      <c r="G14" s="3"/>
      <c r="H14" s="3"/>
      <c r="I14" s="3"/>
    </row>
    <row r="15" spans="1:9" ht="26.25" x14ac:dyDescent="0.25">
      <c r="A15" s="13" t="s">
        <v>9</v>
      </c>
      <c r="B15" s="1">
        <v>43100</v>
      </c>
      <c r="C15" s="1">
        <v>43190</v>
      </c>
      <c r="D15" s="1">
        <v>43281</v>
      </c>
      <c r="E15" s="1">
        <v>43373</v>
      </c>
      <c r="F15" s="3"/>
      <c r="G15" s="3"/>
      <c r="H15" s="3"/>
      <c r="I15" s="3"/>
    </row>
    <row r="16" spans="1:9" x14ac:dyDescent="0.25">
      <c r="A16" s="5" t="s">
        <v>0</v>
      </c>
      <c r="C16" s="3">
        <v>10632</v>
      </c>
      <c r="D16" s="3">
        <v>20894.379214542656</v>
      </c>
      <c r="E16" s="3">
        <v>34712.802825470601</v>
      </c>
      <c r="F16" s="3"/>
      <c r="G16" s="3"/>
      <c r="H16" s="3"/>
      <c r="I16" s="3"/>
    </row>
    <row r="17" spans="1:9" x14ac:dyDescent="0.25"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1" t="s">
        <v>2</v>
      </c>
      <c r="B18" s="3">
        <v>0</v>
      </c>
      <c r="C18" s="3">
        <v>2772.2206891088463</v>
      </c>
      <c r="D18" s="3">
        <v>3576.9817587634016</v>
      </c>
      <c r="E18" s="3">
        <v>4525.2246071757027</v>
      </c>
      <c r="F18" s="3"/>
      <c r="G18" s="3"/>
      <c r="H18" s="3"/>
      <c r="I18" s="3"/>
    </row>
    <row r="19" spans="1:9" x14ac:dyDescent="0.25">
      <c r="A19" s="5" t="s">
        <v>3</v>
      </c>
      <c r="B19" s="3"/>
      <c r="C19" s="3">
        <f>AVERAGE(B18:C18)</f>
        <v>1386.1103445544231</v>
      </c>
      <c r="D19" s="3">
        <f t="shared" ref="D19:E19" si="4">AVERAGE(C18:D18)</f>
        <v>3174.6012239361239</v>
      </c>
      <c r="E19" s="3">
        <f t="shared" si="4"/>
        <v>4051.1031829695521</v>
      </c>
      <c r="F19" s="3"/>
      <c r="G19" s="3"/>
      <c r="H19" s="3"/>
      <c r="I19" s="3"/>
    </row>
    <row r="20" spans="1:9" x14ac:dyDescent="0.25"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5" t="s">
        <v>4</v>
      </c>
      <c r="B21" s="3"/>
      <c r="C21" s="4">
        <f>C16/C19</f>
        <v>7.6703850034520489</v>
      </c>
      <c r="D21" s="4">
        <f t="shared" ref="D21:E21" si="5">D16/D19</f>
        <v>6.5817334967936976</v>
      </c>
      <c r="E21" s="4">
        <f t="shared" si="5"/>
        <v>8.5687283827772838</v>
      </c>
      <c r="F21" s="3"/>
      <c r="G21" s="3"/>
      <c r="H21" s="3"/>
      <c r="I21" s="3"/>
    </row>
    <row r="22" spans="1:9" x14ac:dyDescent="0.25">
      <c r="A22" s="5" t="s">
        <v>5</v>
      </c>
      <c r="B22" s="3"/>
      <c r="C22" s="3">
        <f>90/C21</f>
        <v>11.733439711239473</v>
      </c>
      <c r="D22" s="3">
        <f t="shared" ref="D22" si="6">90/D21</f>
        <v>13.674209088508924</v>
      </c>
      <c r="E22" s="3">
        <f t="shared" ref="E22" si="7">90/E21</f>
        <v>10.503308773434282</v>
      </c>
      <c r="F22" s="3"/>
      <c r="G22" s="3"/>
      <c r="H22" s="3"/>
      <c r="I22" s="3"/>
    </row>
    <row r="23" spans="1:9" x14ac:dyDescent="0.25">
      <c r="B23" s="3"/>
      <c r="C23" s="3"/>
      <c r="D23" s="3"/>
      <c r="E23" s="3"/>
      <c r="F23" s="3"/>
      <c r="G23" s="3"/>
      <c r="H23" s="3"/>
      <c r="I23" s="3"/>
    </row>
    <row r="24" spans="1:9" s="10" customFormat="1" ht="31.5" x14ac:dyDescent="0.25">
      <c r="A24" s="8" t="s">
        <v>6</v>
      </c>
      <c r="B24" s="9"/>
      <c r="C24" s="9">
        <f>C22*C16/90</f>
        <v>1386.1103445544231</v>
      </c>
      <c r="D24" s="9">
        <f t="shared" ref="D24:E24" si="8">D22*D16/90</f>
        <v>3174.6012239361239</v>
      </c>
      <c r="E24" s="9">
        <f t="shared" si="8"/>
        <v>4051.1031829695521</v>
      </c>
      <c r="F24" s="9"/>
      <c r="G24" s="9"/>
      <c r="H24" s="9"/>
      <c r="I24" s="9"/>
    </row>
    <row r="25" spans="1:9" x14ac:dyDescent="0.25">
      <c r="B25" s="3"/>
      <c r="C25" s="3"/>
      <c r="D25" s="3"/>
      <c r="E25" s="3"/>
      <c r="F25" s="3"/>
      <c r="G25" s="3"/>
      <c r="H25" s="3"/>
      <c r="I25" s="3"/>
    </row>
    <row r="26" spans="1:9" x14ac:dyDescent="0.25">
      <c r="B26" s="3"/>
      <c r="C26" s="3"/>
      <c r="D26" s="3"/>
      <c r="E26" s="3"/>
      <c r="F26" s="3"/>
      <c r="G26" s="3"/>
      <c r="H26" s="3"/>
      <c r="I26" s="3"/>
    </row>
    <row r="27" spans="1:9" ht="18.75" x14ac:dyDescent="0.25">
      <c r="A27" s="14" t="s">
        <v>10</v>
      </c>
      <c r="B27" s="15" t="s">
        <v>12</v>
      </c>
      <c r="C27" s="16" t="s">
        <v>14</v>
      </c>
      <c r="D27" s="17"/>
      <c r="E27" s="17"/>
      <c r="F27" s="17"/>
      <c r="G27" s="3"/>
      <c r="H27" s="3"/>
      <c r="I27" s="3"/>
    </row>
    <row r="28" spans="1:9" ht="18.75" x14ac:dyDescent="0.25">
      <c r="A28" s="14" t="s">
        <v>11</v>
      </c>
      <c r="B28" s="18" t="s">
        <v>13</v>
      </c>
      <c r="C28" s="19" t="s">
        <v>15</v>
      </c>
      <c r="D28" s="20"/>
      <c r="E28" s="20"/>
      <c r="F28" s="20"/>
    </row>
    <row r="29" spans="1:9" x14ac:dyDescent="0.25">
      <c r="A29" s="19"/>
      <c r="B29" s="20"/>
      <c r="C29" s="20"/>
      <c r="D29" s="20"/>
      <c r="E29" s="20"/>
      <c r="F29" s="20"/>
    </row>
    <row r="30" spans="1:9" x14ac:dyDescent="0.25">
      <c r="A30" s="19"/>
      <c r="B30" s="20"/>
      <c r="C30" s="20"/>
      <c r="D30" s="20"/>
      <c r="E30" s="20"/>
      <c r="F30" s="20"/>
    </row>
    <row r="31" spans="1:9" ht="21" x14ac:dyDescent="0.25">
      <c r="A31" s="21" t="s">
        <v>16</v>
      </c>
      <c r="B31" s="15" t="s">
        <v>17</v>
      </c>
      <c r="C31" s="19" t="s">
        <v>18</v>
      </c>
      <c r="D31" s="20"/>
      <c r="E31" s="20"/>
      <c r="F31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2018-12-07T13:15:00Z</dcterms:created>
  <dcterms:modified xsi:type="dcterms:W3CDTF">2018-12-07T20:07:33Z</dcterms:modified>
</cp:coreProperties>
</file>