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dox\Курс Корпфин\"/>
    </mc:Choice>
  </mc:AlternateContent>
  <bookViews>
    <workbookView xWindow="0" yWindow="0" windowWidth="20490" windowHeight="6930" xr2:uid="{54A24A23-6D63-4452-898F-25EB4641B5B5}"/>
  </bookViews>
  <sheets>
    <sheet name="NPV IRR Calc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I23" i="1" s="1"/>
  <c r="B21" i="1"/>
  <c r="I21" i="1" s="1"/>
  <c r="B19" i="1"/>
  <c r="I19" i="1" s="1"/>
  <c r="B17" i="1"/>
  <c r="I17" i="1" s="1"/>
  <c r="B15" i="1"/>
  <c r="I15" i="1" s="1"/>
  <c r="B13" i="1"/>
  <c r="I13" i="1" s="1"/>
  <c r="B11" i="1"/>
  <c r="G11" i="1" s="1"/>
  <c r="B9" i="1"/>
  <c r="I9" i="1" s="1"/>
  <c r="H7" i="1"/>
  <c r="H8" i="1" s="1"/>
  <c r="D7" i="1"/>
  <c r="D8" i="1" s="1"/>
  <c r="B7" i="1"/>
  <c r="G7" i="1" s="1"/>
  <c r="B5" i="1"/>
  <c r="I5" i="1" s="1"/>
  <c r="I4" i="1"/>
  <c r="H4" i="1"/>
  <c r="G4" i="1"/>
  <c r="G12" i="1" s="1"/>
  <c r="F4" i="1"/>
  <c r="E4" i="1"/>
  <c r="D4" i="1"/>
  <c r="C4" i="1"/>
  <c r="I10" i="1" l="1"/>
  <c r="F5" i="1"/>
  <c r="F6" i="1" s="1"/>
  <c r="F9" i="1"/>
  <c r="F10" i="1" s="1"/>
  <c r="D11" i="1"/>
  <c r="H11" i="1"/>
  <c r="H12" i="1" s="1"/>
  <c r="D12" i="1"/>
  <c r="F13" i="1"/>
  <c r="F15" i="1"/>
  <c r="F17" i="1"/>
  <c r="F19" i="1"/>
  <c r="F21" i="1"/>
  <c r="F23" i="1"/>
  <c r="F24" i="1" s="1"/>
  <c r="C5" i="1"/>
  <c r="C6" i="1" s="1"/>
  <c r="G5" i="1"/>
  <c r="G6" i="1"/>
  <c r="E7" i="1"/>
  <c r="E8" i="1" s="1"/>
  <c r="I7" i="1"/>
  <c r="I8" i="1"/>
  <c r="C9" i="1"/>
  <c r="C10" i="1" s="1"/>
  <c r="G9" i="1"/>
  <c r="G10" i="1"/>
  <c r="E11" i="1"/>
  <c r="E12" i="1" s="1"/>
  <c r="I11" i="1"/>
  <c r="I12" i="1"/>
  <c r="C13" i="1"/>
  <c r="C14" i="1" s="1"/>
  <c r="G13" i="1"/>
  <c r="G14" i="1" s="1"/>
  <c r="C15" i="1"/>
  <c r="C16" i="1" s="1"/>
  <c r="G15" i="1"/>
  <c r="G16" i="1" s="1"/>
  <c r="C17" i="1"/>
  <c r="C18" i="1" s="1"/>
  <c r="G17" i="1"/>
  <c r="G18" i="1" s="1"/>
  <c r="C19" i="1"/>
  <c r="C20" i="1" s="1"/>
  <c r="G19" i="1"/>
  <c r="G20" i="1" s="1"/>
  <c r="C21" i="1"/>
  <c r="C22" i="1" s="1"/>
  <c r="G21" i="1"/>
  <c r="G22" i="1" s="1"/>
  <c r="C23" i="1"/>
  <c r="C24" i="1" s="1"/>
  <c r="G23" i="1"/>
  <c r="G24" i="1" s="1"/>
  <c r="D5" i="1"/>
  <c r="D6" i="1" s="1"/>
  <c r="H5" i="1"/>
  <c r="H6" i="1" s="1"/>
  <c r="F7" i="1"/>
  <c r="F8" i="1" s="1"/>
  <c r="D9" i="1"/>
  <c r="D10" i="1" s="1"/>
  <c r="H9" i="1"/>
  <c r="H10" i="1" s="1"/>
  <c r="F11" i="1"/>
  <c r="F12" i="1" s="1"/>
  <c r="D13" i="1"/>
  <c r="D14" i="1" s="1"/>
  <c r="H13" i="1"/>
  <c r="H14" i="1" s="1"/>
  <c r="I14" i="1"/>
  <c r="D15" i="1"/>
  <c r="D16" i="1" s="1"/>
  <c r="H15" i="1"/>
  <c r="H16" i="1" s="1"/>
  <c r="I16" i="1"/>
  <c r="D17" i="1"/>
  <c r="D18" i="1" s="1"/>
  <c r="H17" i="1"/>
  <c r="H18" i="1" s="1"/>
  <c r="I18" i="1"/>
  <c r="D19" i="1"/>
  <c r="D20" i="1" s="1"/>
  <c r="H19" i="1"/>
  <c r="H20" i="1" s="1"/>
  <c r="I20" i="1"/>
  <c r="D21" i="1"/>
  <c r="D22" i="1" s="1"/>
  <c r="H21" i="1"/>
  <c r="H22" i="1" s="1"/>
  <c r="I22" i="1"/>
  <c r="D23" i="1"/>
  <c r="D24" i="1" s="1"/>
  <c r="H23" i="1"/>
  <c r="H24" i="1" s="1"/>
  <c r="I24" i="1"/>
  <c r="E5" i="1"/>
  <c r="E6" i="1"/>
  <c r="I6" i="1"/>
  <c r="C7" i="1"/>
  <c r="C8" i="1" s="1"/>
  <c r="J8" i="1" s="1"/>
  <c r="N4" i="1" s="1"/>
  <c r="G8" i="1"/>
  <c r="E9" i="1"/>
  <c r="E10" i="1" s="1"/>
  <c r="C11" i="1"/>
  <c r="C12" i="1" s="1"/>
  <c r="J12" i="1" s="1"/>
  <c r="N6" i="1" s="1"/>
  <c r="E13" i="1"/>
  <c r="E14" i="1" s="1"/>
  <c r="F14" i="1"/>
  <c r="E15" i="1"/>
  <c r="E16" i="1" s="1"/>
  <c r="F16" i="1"/>
  <c r="E17" i="1"/>
  <c r="E18" i="1" s="1"/>
  <c r="F18" i="1"/>
  <c r="E19" i="1"/>
  <c r="E20" i="1" s="1"/>
  <c r="F20" i="1"/>
  <c r="E21" i="1"/>
  <c r="E22" i="1" s="1"/>
  <c r="F22" i="1"/>
  <c r="E23" i="1"/>
  <c r="E24" i="1" s="1"/>
  <c r="J24" i="1" l="1"/>
  <c r="N12" i="1" s="1"/>
  <c r="J20" i="1"/>
  <c r="N10" i="1" s="1"/>
  <c r="J16" i="1"/>
  <c r="N8" i="1" s="1"/>
  <c r="J10" i="1"/>
  <c r="N5" i="1" s="1"/>
  <c r="J22" i="1"/>
  <c r="N11" i="1" s="1"/>
  <c r="J18" i="1"/>
  <c r="N9" i="1" s="1"/>
  <c r="J14" i="1"/>
  <c r="N7" i="1" s="1"/>
  <c r="J6" i="1"/>
  <c r="N3" i="1" s="1"/>
</calcChain>
</file>

<file path=xl/sharedStrings.xml><?xml version="1.0" encoding="utf-8"?>
<sst xmlns="http://schemas.openxmlformats.org/spreadsheetml/2006/main" count="27" uniqueCount="17">
  <si>
    <t>Y1</t>
  </si>
  <si>
    <t>Y2</t>
  </si>
  <si>
    <t>Y3</t>
  </si>
  <si>
    <t>Y4</t>
  </si>
  <si>
    <t>Y5</t>
  </si>
  <si>
    <t>Y6</t>
  </si>
  <si>
    <t>Y7</t>
  </si>
  <si>
    <t>NPV</t>
  </si>
  <si>
    <t>NPVs</t>
  </si>
  <si>
    <t>NPV2</t>
  </si>
  <si>
    <t>CF2</t>
  </si>
  <si>
    <t>Cash Flows</t>
  </si>
  <si>
    <t>DCF</t>
  </si>
  <si>
    <t>Ставки дисконтирования</t>
  </si>
  <si>
    <t>Вводимые данные - денежные потоки (Cash flows)</t>
  </si>
  <si>
    <t>Номер периода</t>
  </si>
  <si>
    <t>NPV/IRR Калькулятор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</si>
</sst>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_р_.;[Red]\-#,##0.00000_р_.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38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0" fontId="0" fillId="3" borderId="3" xfId="1" applyNumberFormat="1" applyFont="1" applyFill="1" applyBorder="1" applyAlignment="1">
      <alignment horizontal="center" vertical="center"/>
    </xf>
    <xf numFmtId="38" fontId="6" fillId="4" borderId="3" xfId="0" applyNumberFormat="1" applyFont="1" applyFill="1" applyBorder="1" applyAlignment="1">
      <alignment horizontal="center" vertical="center"/>
    </xf>
    <xf numFmtId="38" fontId="0" fillId="5" borderId="3" xfId="0" applyNumberFormat="1" applyFill="1" applyBorder="1" applyAlignment="1">
      <alignment vertical="center"/>
    </xf>
    <xf numFmtId="1" fontId="0" fillId="0" borderId="0" xfId="0" applyNumberFormat="1" applyAlignment="1">
      <alignment vertical="center"/>
    </xf>
    <xf numFmtId="38" fontId="3" fillId="0" borderId="0" xfId="0" applyNumberFormat="1" applyFont="1" applyAlignment="1">
      <alignment vertical="center"/>
    </xf>
    <xf numFmtId="38" fontId="0" fillId="0" borderId="0" xfId="0" applyNumberFormat="1" applyAlignment="1">
      <alignment vertical="center"/>
    </xf>
    <xf numFmtId="38" fontId="6" fillId="0" borderId="4" xfId="0" applyNumberFormat="1" applyFont="1" applyBorder="1" applyAlignment="1">
      <alignment vertical="center"/>
    </xf>
    <xf numFmtId="10" fontId="0" fillId="3" borderId="5" xfId="1" applyNumberFormat="1" applyFont="1" applyFill="1" applyBorder="1" applyAlignment="1">
      <alignment horizontal="center" vertical="center"/>
    </xf>
    <xf numFmtId="38" fontId="6" fillId="4" borderId="5" xfId="0" applyNumberFormat="1" applyFont="1" applyFill="1" applyBorder="1" applyAlignment="1">
      <alignment horizontal="center" vertical="center"/>
    </xf>
    <xf numFmtId="38" fontId="0" fillId="5" borderId="5" xfId="0" applyNumberFormat="1" applyFill="1" applyBorder="1" applyAlignment="1">
      <alignment vertical="center"/>
    </xf>
    <xf numFmtId="9" fontId="0" fillId="0" borderId="4" xfId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38" fontId="6" fillId="0" borderId="0" xfId="0" applyNumberFormat="1" applyFont="1" applyAlignment="1">
      <alignment horizontal="right" vertical="center"/>
    </xf>
    <xf numFmtId="9" fontId="0" fillId="0" borderId="0" xfId="1" applyFont="1" applyAlignment="1">
      <alignment horizontal="center" vertical="center"/>
    </xf>
    <xf numFmtId="38" fontId="6" fillId="0" borderId="0" xfId="0" applyNumberFormat="1" applyFont="1" applyAlignment="1">
      <alignment vertical="center"/>
    </xf>
    <xf numFmtId="10" fontId="0" fillId="3" borderId="6" xfId="1" applyNumberFormat="1" applyFont="1" applyFill="1" applyBorder="1" applyAlignment="1">
      <alignment horizontal="center" vertical="center"/>
    </xf>
    <xf numFmtId="38" fontId="6" fillId="4" borderId="6" xfId="0" applyNumberFormat="1" applyFont="1" applyFill="1" applyBorder="1" applyAlignment="1">
      <alignment horizontal="center" vertical="center"/>
    </xf>
    <xf numFmtId="38" fontId="0" fillId="5" borderId="6" xfId="0" applyNumberFormat="1" applyFill="1" applyBorder="1" applyAlignment="1">
      <alignment vertical="center"/>
    </xf>
    <xf numFmtId="10" fontId="0" fillId="0" borderId="0" xfId="1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IRR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numRef>
              <c:f>'NPV IRR Calc'!$L$3:$L$12</c:f>
              <c:numCache>
                <c:formatCode>0.00%</c:formatCode>
                <c:ptCount val="1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</c:numCache>
            </c:numRef>
          </c:cat>
          <c:val>
            <c:numRef>
              <c:f>'NPV IRR Calc'!$N$3:$N$12</c:f>
              <c:numCache>
                <c:formatCode>#,##0_);[Red]\(#,##0\)</c:formatCode>
                <c:ptCount val="10"/>
                <c:pt idx="0">
                  <c:v>200</c:v>
                </c:pt>
                <c:pt idx="1">
                  <c:v>129.0809899167528</c:v>
                </c:pt>
                <c:pt idx="2">
                  <c:v>73.205382146028228</c:v>
                </c:pt>
                <c:pt idx="3">
                  <c:v>28.701298237213365</c:v>
                </c:pt>
                <c:pt idx="4">
                  <c:v>-7.0987654320987588</c:v>
                </c:pt>
                <c:pt idx="5">
                  <c:v>-36.159999999999997</c:v>
                </c:pt>
                <c:pt idx="6">
                  <c:v>-59.948881341689741</c:v>
                </c:pt>
                <c:pt idx="7">
                  <c:v>-79.572708917829104</c:v>
                </c:pt>
                <c:pt idx="8">
                  <c:v>-95.876718034152404</c:v>
                </c:pt>
                <c:pt idx="9">
                  <c:v>-109.51262652326302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AD-4528-891D-45B672F7D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511072"/>
        <c:axId val="426509112"/>
      </c:lineChart>
      <c:catAx>
        <c:axId val="426511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6509112"/>
        <c:crosses val="autoZero"/>
        <c:auto val="1"/>
        <c:lblAlgn val="ctr"/>
        <c:lblOffset val="100"/>
        <c:noMultiLvlLbl val="0"/>
      </c:catAx>
      <c:valAx>
        <c:axId val="426509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6511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304801</xdr:colOff>
      <xdr:row>12</xdr:row>
      <xdr:rowOff>53340</xdr:rowOff>
    </xdr:from>
    <xdr:to>
      <xdr:col>13</xdr:col>
      <xdr:colOff>504826</xdr:colOff>
      <xdr:row>25</xdr:row>
      <xdr:rowOff>133350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75A290B6-8DE4-4FEE-AD3D-1C81D309AA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x/&#1050;&#1091;&#1088;&#1089;%20IPM/Cases/Project%20choice.%20Ca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iuty"/>
      <sheetName val="Transport"/>
      <sheetName val="Double IRR"/>
      <sheetName val="No IRR"/>
      <sheetName val="Unequal lives compare"/>
      <sheetName val="NPV IRR Calc"/>
      <sheetName val="NPV calc"/>
      <sheetName val="Proj Compare"/>
      <sheetName val="NPV various"/>
      <sheetName val="ABC_XYZ_BCG"/>
      <sheetName val="Credits Amort"/>
      <sheetName val="Cases list"/>
      <sheetName val="Anti-dilution"/>
      <sheetName val="Nickel ore"/>
      <sheetName val="Fisher's point"/>
      <sheetName val="Depreciation"/>
      <sheetName val="Fibonacci"/>
      <sheetName val="Re-financed debt"/>
      <sheetName val="New servers"/>
      <sheetName val="Land value"/>
      <sheetName val="Project selection"/>
      <sheetName val="Small cases"/>
    </sheetNames>
    <sheetDataSet>
      <sheetData sheetId="0"/>
      <sheetData sheetId="1"/>
      <sheetData sheetId="2"/>
      <sheetData sheetId="3"/>
      <sheetData sheetId="4"/>
      <sheetData sheetId="5">
        <row r="3">
          <cell r="L3">
            <v>0</v>
          </cell>
          <cell r="N3">
            <v>200</v>
          </cell>
          <cell r="O3">
            <v>120</v>
          </cell>
        </row>
        <row r="4">
          <cell r="L4">
            <v>0.05</v>
          </cell>
          <cell r="N4">
            <v>129.0809899167528</v>
          </cell>
          <cell r="O4">
            <v>83.676040332988819</v>
          </cell>
        </row>
        <row r="5">
          <cell r="L5">
            <v>0.1</v>
          </cell>
          <cell r="N5">
            <v>73.205382146028228</v>
          </cell>
          <cell r="O5">
            <v>53.589235707943402</v>
          </cell>
        </row>
        <row r="6">
          <cell r="L6">
            <v>0.15</v>
          </cell>
          <cell r="N6">
            <v>28.701298237213365</v>
          </cell>
          <cell r="O6">
            <v>28.398269017049032</v>
          </cell>
        </row>
        <row r="7">
          <cell r="L7">
            <v>0.2</v>
          </cell>
          <cell r="N7">
            <v>-7.0987654320987588</v>
          </cell>
          <cell r="O7">
            <v>7.0987654320987872</v>
          </cell>
        </row>
        <row r="8">
          <cell r="L8">
            <v>0.25</v>
          </cell>
          <cell r="N8">
            <v>-36.159999999999997</v>
          </cell>
          <cell r="O8">
            <v>-11.071999999999996</v>
          </cell>
        </row>
        <row r="9">
          <cell r="L9">
            <v>0.3</v>
          </cell>
          <cell r="N9">
            <v>-59.948881341689741</v>
          </cell>
          <cell r="O9">
            <v>-26.700745772206858</v>
          </cell>
        </row>
        <row r="10">
          <cell r="L10">
            <v>0.35</v>
          </cell>
          <cell r="N10">
            <v>-79.572708917829104</v>
          </cell>
          <cell r="O10">
            <v>-40.244166332669138</v>
          </cell>
        </row>
        <row r="11">
          <cell r="L11">
            <v>0.4</v>
          </cell>
          <cell r="N11">
            <v>-95.876718034152404</v>
          </cell>
          <cell r="O11">
            <v>-52.061640982923763</v>
          </cell>
        </row>
        <row r="12">
          <cell r="L12">
            <v>0.45</v>
          </cell>
          <cell r="N12">
            <v>-109.51262652326302</v>
          </cell>
          <cell r="O12">
            <v>-62.438832656327541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CFD33-8625-4783-A257-F42DEAB92206}">
  <sheetPr>
    <tabColor rgb="FF92D050"/>
  </sheetPr>
  <dimension ref="A1:P26"/>
  <sheetViews>
    <sheetView tabSelected="1" workbookViewId="0">
      <selection activeCell="N26" sqref="A1:N26"/>
    </sheetView>
  </sheetViews>
  <sheetFormatPr defaultColWidth="8.85546875" defaultRowHeight="15" x14ac:dyDescent="0.25"/>
  <cols>
    <col min="1" max="1" width="14.28515625" style="1" customWidth="1"/>
    <col min="2" max="2" width="15.7109375" style="1" customWidth="1"/>
    <col min="3" max="9" width="12.7109375" style="1" customWidth="1"/>
    <col min="10" max="10" width="15.7109375" style="1" customWidth="1"/>
    <col min="11" max="11" width="4.7109375" style="1" customWidth="1"/>
    <col min="12" max="13" width="24.28515625" style="1" customWidth="1"/>
    <col min="14" max="16384" width="8.85546875" style="1"/>
  </cols>
  <sheetData>
    <row r="1" spans="1:16" ht="27" thickBot="1" x14ac:dyDescent="0.3">
      <c r="A1" s="29" t="s">
        <v>16</v>
      </c>
      <c r="B1" s="30"/>
      <c r="C1" s="31"/>
    </row>
    <row r="2" spans="1:16" ht="45.75" thickBot="1" x14ac:dyDescent="0.3">
      <c r="B2" s="28" t="s">
        <v>13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3" t="s">
        <v>7</v>
      </c>
      <c r="L2" s="27" t="s">
        <v>13</v>
      </c>
      <c r="M2" s="27" t="s">
        <v>14</v>
      </c>
      <c r="N2" s="4" t="s">
        <v>8</v>
      </c>
      <c r="O2" s="5" t="s">
        <v>9</v>
      </c>
      <c r="P2" s="5" t="s">
        <v>10</v>
      </c>
    </row>
    <row r="3" spans="1:16" ht="16.5" thickBot="1" x14ac:dyDescent="0.3">
      <c r="A3" s="1" t="s">
        <v>15</v>
      </c>
      <c r="C3" s="6">
        <v>1</v>
      </c>
      <c r="D3" s="6">
        <v>2</v>
      </c>
      <c r="E3" s="6">
        <v>3</v>
      </c>
      <c r="F3" s="6">
        <v>4</v>
      </c>
      <c r="G3" s="6">
        <v>5</v>
      </c>
      <c r="H3" s="6">
        <v>6</v>
      </c>
      <c r="I3" s="6">
        <v>7</v>
      </c>
      <c r="L3" s="7">
        <v>0</v>
      </c>
      <c r="M3" s="8">
        <v>-200</v>
      </c>
      <c r="N3" s="9">
        <f>J6</f>
        <v>200</v>
      </c>
      <c r="O3" s="10">
        <v>120</v>
      </c>
      <c r="P3" s="1">
        <v>-200</v>
      </c>
    </row>
    <row r="4" spans="1:16" s="12" customFormat="1" ht="19.5" thickBot="1" x14ac:dyDescent="0.3">
      <c r="A4" s="11" t="s">
        <v>11</v>
      </c>
      <c r="C4" s="13">
        <f>M3</f>
        <v>-200</v>
      </c>
      <c r="D4" s="13">
        <f>M4</f>
        <v>0</v>
      </c>
      <c r="E4" s="13">
        <f>M5</f>
        <v>0</v>
      </c>
      <c r="F4" s="13">
        <f>M6</f>
        <v>0</v>
      </c>
      <c r="G4" s="13">
        <f>M7</f>
        <v>400</v>
      </c>
      <c r="H4" s="13">
        <f>M8</f>
        <v>0</v>
      </c>
      <c r="I4" s="13">
        <f>M9</f>
        <v>0</v>
      </c>
      <c r="L4" s="14">
        <v>0.05</v>
      </c>
      <c r="M4" s="15">
        <v>0</v>
      </c>
      <c r="N4" s="16">
        <f>J8</f>
        <v>129.0809899167528</v>
      </c>
      <c r="O4" s="12">
        <v>83.676040332988819</v>
      </c>
      <c r="P4" s="12">
        <v>80</v>
      </c>
    </row>
    <row r="5" spans="1:16" s="12" customFormat="1" ht="16.5" thickBot="1" x14ac:dyDescent="0.3">
      <c r="B5" s="17">
        <f>L3</f>
        <v>0</v>
      </c>
      <c r="C5" s="18">
        <f>1/(1+B5)^($C$3-1)</f>
        <v>1</v>
      </c>
      <c r="D5" s="18">
        <f>1/(1+B5)^($D$3-1)</f>
        <v>1</v>
      </c>
      <c r="E5" s="18">
        <f>1/(1+B5)^(E3-1)</f>
        <v>1</v>
      </c>
      <c r="F5" s="18">
        <f>1/(1+$B$5)^(F3-1)</f>
        <v>1</v>
      </c>
      <c r="G5" s="18">
        <f t="shared" ref="G5:I5" si="0">1/(1+$B$5)^(G3-1)</f>
        <v>1</v>
      </c>
      <c r="H5" s="18">
        <f t="shared" si="0"/>
        <v>1</v>
      </c>
      <c r="I5" s="18">
        <f t="shared" si="0"/>
        <v>1</v>
      </c>
      <c r="L5" s="14">
        <v>0.1</v>
      </c>
      <c r="M5" s="15">
        <v>0</v>
      </c>
      <c r="N5" s="16">
        <f>J10</f>
        <v>73.205382146028228</v>
      </c>
      <c r="O5" s="12">
        <v>53.589235707943402</v>
      </c>
      <c r="P5" s="12">
        <v>80</v>
      </c>
    </row>
    <row r="6" spans="1:16" s="12" customFormat="1" ht="16.5" thickBot="1" x14ac:dyDescent="0.3">
      <c r="A6" s="19" t="s">
        <v>12</v>
      </c>
      <c r="B6" s="20"/>
      <c r="C6" s="12">
        <f>C4*C5</f>
        <v>-200</v>
      </c>
      <c r="D6" s="12">
        <f>$D$4*D5</f>
        <v>0</v>
      </c>
      <c r="E6" s="12">
        <f>E4*E5</f>
        <v>0</v>
      </c>
      <c r="F6" s="12">
        <f t="shared" ref="F6:I6" si="1">F4*F5</f>
        <v>0</v>
      </c>
      <c r="G6" s="12">
        <f t="shared" si="1"/>
        <v>400</v>
      </c>
      <c r="H6" s="12">
        <f t="shared" si="1"/>
        <v>0</v>
      </c>
      <c r="I6" s="12">
        <f t="shared" si="1"/>
        <v>0</v>
      </c>
      <c r="J6" s="13">
        <f>SUM(C6:I6)</f>
        <v>200</v>
      </c>
      <c r="L6" s="14">
        <v>0.15</v>
      </c>
      <c r="M6" s="15">
        <v>0</v>
      </c>
      <c r="N6" s="16">
        <f>J12</f>
        <v>28.701298237213365</v>
      </c>
      <c r="O6" s="12">
        <v>28.398269017049032</v>
      </c>
      <c r="P6" s="12">
        <v>80</v>
      </c>
    </row>
    <row r="7" spans="1:16" s="12" customFormat="1" ht="16.5" thickBot="1" x14ac:dyDescent="0.3">
      <c r="A7" s="19"/>
      <c r="B7" s="17">
        <f>L4</f>
        <v>0.05</v>
      </c>
      <c r="C7" s="18">
        <f t="shared" ref="C7:C23" si="2">1/(1+B7)^($C$3-1)</f>
        <v>1</v>
      </c>
      <c r="D7" s="18">
        <f t="shared" ref="D7:D23" si="3">1/(1+B7)^($D$3-1)</f>
        <v>0.95238095238095233</v>
      </c>
      <c r="E7" s="18">
        <f>1/(1+$B$7)^(E3-1)</f>
        <v>0.90702947845804982</v>
      </c>
      <c r="F7" s="18">
        <f t="shared" ref="F7:I7" si="4">1/(1+$B$7)^(F3-1)</f>
        <v>0.86383759853147601</v>
      </c>
      <c r="G7" s="18">
        <f t="shared" si="4"/>
        <v>0.82270247479188197</v>
      </c>
      <c r="H7" s="18">
        <f t="shared" si="4"/>
        <v>0.78352616646845896</v>
      </c>
      <c r="I7" s="18">
        <f t="shared" si="4"/>
        <v>0.74621539663662761</v>
      </c>
      <c r="J7" s="21"/>
      <c r="L7" s="14">
        <v>0.2</v>
      </c>
      <c r="M7" s="15">
        <v>400</v>
      </c>
      <c r="N7" s="16">
        <f>J14</f>
        <v>-7.0987654320987588</v>
      </c>
      <c r="O7" s="12">
        <v>7.0987654320987872</v>
      </c>
      <c r="P7" s="12">
        <v>80</v>
      </c>
    </row>
    <row r="8" spans="1:16" s="12" customFormat="1" ht="16.5" thickBot="1" x14ac:dyDescent="0.3">
      <c r="A8" s="19" t="s">
        <v>12</v>
      </c>
      <c r="B8" s="20"/>
      <c r="C8" s="12">
        <f>$C$4*C7</f>
        <v>-200</v>
      </c>
      <c r="D8" s="12">
        <f>$D$4*D7</f>
        <v>0</v>
      </c>
      <c r="E8" s="12">
        <f>E4*E7</f>
        <v>0</v>
      </c>
      <c r="F8" s="12">
        <f t="shared" ref="F8:I8" si="5">F4*F7</f>
        <v>0</v>
      </c>
      <c r="G8" s="12">
        <f t="shared" si="5"/>
        <v>329.0809899167528</v>
      </c>
      <c r="H8" s="12">
        <f t="shared" si="5"/>
        <v>0</v>
      </c>
      <c r="I8" s="12">
        <f t="shared" si="5"/>
        <v>0</v>
      </c>
      <c r="J8" s="13">
        <f>SUM(C8:I8)</f>
        <v>129.0809899167528</v>
      </c>
      <c r="L8" s="14">
        <v>0.25</v>
      </c>
      <c r="M8" s="15">
        <v>0</v>
      </c>
      <c r="N8" s="16">
        <f>J16</f>
        <v>-36.159999999999997</v>
      </c>
      <c r="O8" s="12">
        <v>-11.071999999999996</v>
      </c>
    </row>
    <row r="9" spans="1:16" s="12" customFormat="1" ht="16.5" thickBot="1" x14ac:dyDescent="0.3">
      <c r="A9" s="19"/>
      <c r="B9" s="17">
        <f>L5</f>
        <v>0.1</v>
      </c>
      <c r="C9" s="18">
        <f t="shared" si="2"/>
        <v>1</v>
      </c>
      <c r="D9" s="18">
        <f t="shared" si="3"/>
        <v>0.90909090909090906</v>
      </c>
      <c r="E9" s="18">
        <f>1/(1+$B$9)^(E3-1)</f>
        <v>0.82644628099173545</v>
      </c>
      <c r="F9" s="18">
        <f t="shared" ref="F9:I9" si="6">1/(1+$B$9)^(F3-1)</f>
        <v>0.75131480090157754</v>
      </c>
      <c r="G9" s="18">
        <f t="shared" si="6"/>
        <v>0.68301345536507052</v>
      </c>
      <c r="H9" s="18">
        <f t="shared" si="6"/>
        <v>0.62092132305915493</v>
      </c>
      <c r="I9" s="18">
        <f t="shared" si="6"/>
        <v>0.56447393005377722</v>
      </c>
      <c r="J9" s="21"/>
      <c r="L9" s="14">
        <v>0.3</v>
      </c>
      <c r="M9" s="15"/>
      <c r="N9" s="16">
        <f>J18</f>
        <v>-59.948881341689741</v>
      </c>
      <c r="O9" s="12">
        <v>-26.700745772206858</v>
      </c>
    </row>
    <row r="10" spans="1:16" s="12" customFormat="1" ht="16.5" thickBot="1" x14ac:dyDescent="0.3">
      <c r="A10" s="19" t="s">
        <v>12</v>
      </c>
      <c r="B10" s="20"/>
      <c r="C10" s="12">
        <f>$C$4*C9</f>
        <v>-200</v>
      </c>
      <c r="D10" s="12">
        <f>$D$4*D9</f>
        <v>0</v>
      </c>
      <c r="E10" s="12">
        <f>E4*E9</f>
        <v>0</v>
      </c>
      <c r="F10" s="12">
        <f t="shared" ref="F10:I10" si="7">F4*F9</f>
        <v>0</v>
      </c>
      <c r="G10" s="12">
        <f t="shared" si="7"/>
        <v>273.20538214602823</v>
      </c>
      <c r="H10" s="12">
        <f t="shared" si="7"/>
        <v>0</v>
      </c>
      <c r="I10" s="12">
        <f t="shared" si="7"/>
        <v>0</v>
      </c>
      <c r="J10" s="13">
        <f>SUM(C10:I10)</f>
        <v>73.205382146028228</v>
      </c>
      <c r="L10" s="14">
        <v>0.35</v>
      </c>
      <c r="M10" s="15"/>
      <c r="N10" s="16">
        <f>J20</f>
        <v>-79.572708917829104</v>
      </c>
      <c r="O10" s="12">
        <v>-40.244166332669138</v>
      </c>
    </row>
    <row r="11" spans="1:16" s="12" customFormat="1" ht="16.5" thickBot="1" x14ac:dyDescent="0.3">
      <c r="A11" s="19"/>
      <c r="B11" s="17">
        <f>L6</f>
        <v>0.15</v>
      </c>
      <c r="C11" s="18">
        <f t="shared" si="2"/>
        <v>1</v>
      </c>
      <c r="D11" s="18">
        <f t="shared" si="3"/>
        <v>0.86956521739130443</v>
      </c>
      <c r="E11" s="18">
        <f>1/(1+$B$11)^(E3-1)</f>
        <v>0.7561436672967865</v>
      </c>
      <c r="F11" s="18">
        <f t="shared" ref="F11:I11" si="8">1/(1+$B$11)^(F3-1)</f>
        <v>0.65751623243198831</v>
      </c>
      <c r="G11" s="18">
        <f t="shared" si="8"/>
        <v>0.57175324559303342</v>
      </c>
      <c r="H11" s="18">
        <f t="shared" si="8"/>
        <v>0.49717673529828987</v>
      </c>
      <c r="I11" s="18">
        <f t="shared" si="8"/>
        <v>0.43232759591155645</v>
      </c>
      <c r="J11" s="21"/>
      <c r="L11" s="14">
        <v>0.4</v>
      </c>
      <c r="M11" s="15"/>
      <c r="N11" s="16">
        <f>J22</f>
        <v>-95.876718034152404</v>
      </c>
      <c r="O11" s="12">
        <v>-52.061640982923763</v>
      </c>
    </row>
    <row r="12" spans="1:16" s="12" customFormat="1" ht="16.5" thickBot="1" x14ac:dyDescent="0.3">
      <c r="A12" s="19" t="s">
        <v>12</v>
      </c>
      <c r="B12" s="20"/>
      <c r="C12" s="12">
        <f>$C$4*C11</f>
        <v>-200</v>
      </c>
      <c r="D12" s="12">
        <f>$D$4*D11</f>
        <v>0</v>
      </c>
      <c r="E12" s="12">
        <f>E4*E11</f>
        <v>0</v>
      </c>
      <c r="F12" s="12">
        <f t="shared" ref="F12:I12" si="9">F4*F11</f>
        <v>0</v>
      </c>
      <c r="G12" s="12">
        <f t="shared" si="9"/>
        <v>228.70129823721336</v>
      </c>
      <c r="H12" s="12">
        <f t="shared" si="9"/>
        <v>0</v>
      </c>
      <c r="I12" s="12">
        <f t="shared" si="9"/>
        <v>0</v>
      </c>
      <c r="J12" s="13">
        <f>SUM(C12:I12)</f>
        <v>28.701298237213365</v>
      </c>
      <c r="L12" s="22">
        <v>0.45</v>
      </c>
      <c r="M12" s="23"/>
      <c r="N12" s="24">
        <f>J24</f>
        <v>-109.51262652326302</v>
      </c>
      <c r="O12" s="12">
        <v>-62.438832656327541</v>
      </c>
    </row>
    <row r="13" spans="1:16" ht="16.5" thickBot="1" x14ac:dyDescent="0.3">
      <c r="A13" s="19"/>
      <c r="B13" s="17">
        <f>L7</f>
        <v>0.2</v>
      </c>
      <c r="C13" s="18">
        <f t="shared" si="2"/>
        <v>1</v>
      </c>
      <c r="D13" s="18">
        <f t="shared" si="3"/>
        <v>0.83333333333333337</v>
      </c>
      <c r="E13" s="18">
        <f>1/(1+$B$13)^(E3-1)</f>
        <v>0.69444444444444442</v>
      </c>
      <c r="F13" s="18">
        <f t="shared" ref="F13:I13" si="10">1/(1+$B$13)^(F3-1)</f>
        <v>0.57870370370370372</v>
      </c>
      <c r="G13" s="18">
        <f t="shared" si="10"/>
        <v>0.48225308641975312</v>
      </c>
      <c r="H13" s="18">
        <f t="shared" si="10"/>
        <v>0.4018775720164609</v>
      </c>
      <c r="I13" s="18">
        <f t="shared" si="10"/>
        <v>0.33489797668038412</v>
      </c>
      <c r="J13" s="21"/>
    </row>
    <row r="14" spans="1:16" ht="16.5" thickBot="1" x14ac:dyDescent="0.3">
      <c r="A14" s="19" t="s">
        <v>12</v>
      </c>
      <c r="B14" s="20"/>
      <c r="C14" s="12">
        <f>$C$4*C13</f>
        <v>-200</v>
      </c>
      <c r="D14" s="12">
        <f>$D$4*D13</f>
        <v>0</v>
      </c>
      <c r="E14" s="12">
        <f>E4*E13</f>
        <v>0</v>
      </c>
      <c r="F14" s="12">
        <f t="shared" ref="F14:I14" si="11">F4*F13</f>
        <v>0</v>
      </c>
      <c r="G14" s="12">
        <f t="shared" si="11"/>
        <v>192.90123456790124</v>
      </c>
      <c r="H14" s="12">
        <f t="shared" si="11"/>
        <v>0</v>
      </c>
      <c r="I14" s="12">
        <f t="shared" si="11"/>
        <v>0</v>
      </c>
      <c r="J14" s="13">
        <f>SUM(C14:I14)</f>
        <v>-7.0987654320987588</v>
      </c>
    </row>
    <row r="15" spans="1:16" ht="16.5" thickBot="1" x14ac:dyDescent="0.3">
      <c r="A15" s="19"/>
      <c r="B15" s="17">
        <f>L8</f>
        <v>0.25</v>
      </c>
      <c r="C15" s="18">
        <f t="shared" si="2"/>
        <v>1</v>
      </c>
      <c r="D15" s="18">
        <f t="shared" si="3"/>
        <v>0.8</v>
      </c>
      <c r="E15" s="18">
        <f>1/(1+$B$15)^(E3-1)</f>
        <v>0.64</v>
      </c>
      <c r="F15" s="18">
        <f t="shared" ref="F15:I15" si="12">1/(1+$B$15)^(F3-1)</f>
        <v>0.51200000000000001</v>
      </c>
      <c r="G15" s="18">
        <f t="shared" si="12"/>
        <v>0.40960000000000002</v>
      </c>
      <c r="H15" s="18">
        <f t="shared" si="12"/>
        <v>0.32768000000000003</v>
      </c>
      <c r="I15" s="18">
        <f t="shared" si="12"/>
        <v>0.26214399999999999</v>
      </c>
      <c r="J15" s="21"/>
      <c r="L15" s="25"/>
      <c r="M15" s="25"/>
    </row>
    <row r="16" spans="1:16" ht="16.5" thickBot="1" x14ac:dyDescent="0.3">
      <c r="A16" s="19" t="s">
        <v>12</v>
      </c>
      <c r="B16" s="20"/>
      <c r="C16" s="12">
        <f>$C$4*C15</f>
        <v>-200</v>
      </c>
      <c r="D16" s="12">
        <f>$D$4*D15</f>
        <v>0</v>
      </c>
      <c r="E16" s="12">
        <f>E4*E15</f>
        <v>0</v>
      </c>
      <c r="F16" s="12">
        <f t="shared" ref="F16:I16" si="13">F4*F15</f>
        <v>0</v>
      </c>
      <c r="G16" s="12">
        <f t="shared" si="13"/>
        <v>163.84</v>
      </c>
      <c r="H16" s="12">
        <f t="shared" si="13"/>
        <v>0</v>
      </c>
      <c r="I16" s="12">
        <f t="shared" si="13"/>
        <v>0</v>
      </c>
      <c r="J16" s="13">
        <f>SUM(C16:I16)</f>
        <v>-36.159999999999997</v>
      </c>
      <c r="L16" s="25"/>
      <c r="M16" s="25"/>
    </row>
    <row r="17" spans="1:10" ht="16.5" thickBot="1" x14ac:dyDescent="0.3">
      <c r="A17" s="19"/>
      <c r="B17" s="17">
        <f>L9</f>
        <v>0.3</v>
      </c>
      <c r="C17" s="18">
        <f t="shared" si="2"/>
        <v>1</v>
      </c>
      <c r="D17" s="18">
        <f t="shared" si="3"/>
        <v>0.76923076923076916</v>
      </c>
      <c r="E17" s="18">
        <f>1/(1+$B$17)^(E3-1)</f>
        <v>0.59171597633136086</v>
      </c>
      <c r="F17" s="18">
        <f t="shared" ref="F17:I17" si="14">1/(1+$B$17)^(F3-1)</f>
        <v>0.45516613563950831</v>
      </c>
      <c r="G17" s="18">
        <f t="shared" si="14"/>
        <v>0.35012779664577565</v>
      </c>
      <c r="H17" s="18">
        <f t="shared" si="14"/>
        <v>0.26932907434290432</v>
      </c>
      <c r="I17" s="18">
        <f t="shared" si="14"/>
        <v>0.20717621103300329</v>
      </c>
      <c r="J17" s="21"/>
    </row>
    <row r="18" spans="1:10" ht="16.5" thickBot="1" x14ac:dyDescent="0.3">
      <c r="A18" s="19" t="s">
        <v>12</v>
      </c>
      <c r="B18" s="20"/>
      <c r="C18" s="12">
        <f>$C$4*C17</f>
        <v>-200</v>
      </c>
      <c r="D18" s="12">
        <f>$D$4*D17</f>
        <v>0</v>
      </c>
      <c r="E18" s="12">
        <f>E4*E17</f>
        <v>0</v>
      </c>
      <c r="F18" s="12">
        <f t="shared" ref="F18:I18" si="15">F4*F17</f>
        <v>0</v>
      </c>
      <c r="G18" s="12">
        <f t="shared" si="15"/>
        <v>140.05111865831026</v>
      </c>
      <c r="H18" s="12">
        <f t="shared" si="15"/>
        <v>0</v>
      </c>
      <c r="I18" s="12">
        <f t="shared" si="15"/>
        <v>0</v>
      </c>
      <c r="J18" s="13">
        <f>SUM(C18:I18)</f>
        <v>-59.948881341689741</v>
      </c>
    </row>
    <row r="19" spans="1:10" ht="16.5" thickBot="1" x14ac:dyDescent="0.3">
      <c r="A19" s="19"/>
      <c r="B19" s="17">
        <f>L10</f>
        <v>0.35</v>
      </c>
      <c r="C19" s="18">
        <f t="shared" si="2"/>
        <v>1</v>
      </c>
      <c r="D19" s="18">
        <f t="shared" si="3"/>
        <v>0.7407407407407407</v>
      </c>
      <c r="E19" s="18">
        <f>1/(1+$B$19)^(E3-1)</f>
        <v>0.5486968449931412</v>
      </c>
      <c r="F19" s="18">
        <f t="shared" ref="F19:I19" si="16">1/(1+$B$19)^(F3-1)</f>
        <v>0.40644210740232684</v>
      </c>
      <c r="G19" s="18">
        <f t="shared" si="16"/>
        <v>0.30106822770542724</v>
      </c>
      <c r="H19" s="18">
        <f t="shared" si="16"/>
        <v>0.22301350200402015</v>
      </c>
      <c r="I19" s="18">
        <f t="shared" si="16"/>
        <v>0.16519518666964456</v>
      </c>
      <c r="J19" s="21"/>
    </row>
    <row r="20" spans="1:10" ht="16.5" thickBot="1" x14ac:dyDescent="0.3">
      <c r="A20" s="19" t="s">
        <v>12</v>
      </c>
      <c r="B20" s="20"/>
      <c r="C20" s="12">
        <f>$C$4*C19</f>
        <v>-200</v>
      </c>
      <c r="D20" s="12">
        <f>$D$4*D19</f>
        <v>0</v>
      </c>
      <c r="E20" s="12">
        <f>E4*E19</f>
        <v>0</v>
      </c>
      <c r="F20" s="12">
        <f t="shared" ref="F20:I20" si="17">F4*F19</f>
        <v>0</v>
      </c>
      <c r="G20" s="12">
        <f t="shared" si="17"/>
        <v>120.4272910821709</v>
      </c>
      <c r="H20" s="12">
        <f t="shared" si="17"/>
        <v>0</v>
      </c>
      <c r="I20" s="12">
        <f t="shared" si="17"/>
        <v>0</v>
      </c>
      <c r="J20" s="13">
        <f>SUM(C20:I20)</f>
        <v>-79.572708917829104</v>
      </c>
    </row>
    <row r="21" spans="1:10" ht="16.5" thickBot="1" x14ac:dyDescent="0.3">
      <c r="A21" s="19"/>
      <c r="B21" s="17">
        <f>L11</f>
        <v>0.4</v>
      </c>
      <c r="C21" s="18">
        <f t="shared" si="2"/>
        <v>1</v>
      </c>
      <c r="D21" s="18">
        <f t="shared" si="3"/>
        <v>0.7142857142857143</v>
      </c>
      <c r="E21" s="18">
        <f>1/(1+$B$21)^(E3-1)</f>
        <v>0.51020408163265318</v>
      </c>
      <c r="F21" s="18">
        <f t="shared" ref="F21:I21" si="18">1/(1+$B$21)^(F3-1)</f>
        <v>0.36443148688046656</v>
      </c>
      <c r="G21" s="18">
        <f t="shared" si="18"/>
        <v>0.26030820491461898</v>
      </c>
      <c r="H21" s="18">
        <f t="shared" si="18"/>
        <v>0.18593443208187072</v>
      </c>
      <c r="I21" s="18">
        <f t="shared" si="18"/>
        <v>0.13281030862990767</v>
      </c>
      <c r="J21" s="21"/>
    </row>
    <row r="22" spans="1:10" ht="16.5" thickBot="1" x14ac:dyDescent="0.3">
      <c r="A22" s="19" t="s">
        <v>12</v>
      </c>
      <c r="B22" s="20"/>
      <c r="C22" s="12">
        <f>$C$4*C21</f>
        <v>-200</v>
      </c>
      <c r="D22" s="12">
        <f>$D$4*D21</f>
        <v>0</v>
      </c>
      <c r="E22" s="12">
        <f>E4*E21</f>
        <v>0</v>
      </c>
      <c r="F22" s="12">
        <f t="shared" ref="F22:I22" si="19">F4*F21</f>
        <v>0</v>
      </c>
      <c r="G22" s="12">
        <f t="shared" si="19"/>
        <v>104.1232819658476</v>
      </c>
      <c r="H22" s="12">
        <f t="shared" si="19"/>
        <v>0</v>
      </c>
      <c r="I22" s="12">
        <f t="shared" si="19"/>
        <v>0</v>
      </c>
      <c r="J22" s="13">
        <f>SUM(C22:I22)</f>
        <v>-95.876718034152404</v>
      </c>
    </row>
    <row r="23" spans="1:10" ht="16.5" thickBot="1" x14ac:dyDescent="0.3">
      <c r="A23" s="19"/>
      <c r="B23" s="17">
        <f>L12</f>
        <v>0.45</v>
      </c>
      <c r="C23" s="18">
        <f t="shared" si="2"/>
        <v>1</v>
      </c>
      <c r="D23" s="18">
        <f t="shared" si="3"/>
        <v>0.68965517241379315</v>
      </c>
      <c r="E23" s="18">
        <f>1/(1+$B$23)^(E3-1)</f>
        <v>0.47562425683709869</v>
      </c>
      <c r="F23" s="18">
        <f t="shared" ref="F23:I23" si="20">1/(1+$B$23)^(F3-1)</f>
        <v>0.32801672885317151</v>
      </c>
      <c r="G23" s="18">
        <f t="shared" si="20"/>
        <v>0.22621843369184244</v>
      </c>
      <c r="H23" s="18">
        <f t="shared" si="20"/>
        <v>0.15601271289092583</v>
      </c>
      <c r="I23" s="18">
        <f t="shared" si="20"/>
        <v>0.10759497440753504</v>
      </c>
      <c r="J23" s="21"/>
    </row>
    <row r="24" spans="1:10" ht="16.5" thickBot="1" x14ac:dyDescent="0.3">
      <c r="A24" s="19" t="s">
        <v>12</v>
      </c>
      <c r="C24" s="12">
        <f>$C$4*C23</f>
        <v>-200</v>
      </c>
      <c r="D24" s="12">
        <f>$D$4*D23</f>
        <v>0</v>
      </c>
      <c r="E24" s="12">
        <f>E4*E23</f>
        <v>0</v>
      </c>
      <c r="F24" s="12">
        <f t="shared" ref="F24:I24" si="21">F4*F23</f>
        <v>0</v>
      </c>
      <c r="G24" s="12">
        <f t="shared" si="21"/>
        <v>90.487373476736977</v>
      </c>
      <c r="H24" s="12">
        <f t="shared" si="21"/>
        <v>0</v>
      </c>
      <c r="I24" s="12">
        <f t="shared" si="21"/>
        <v>0</v>
      </c>
      <c r="J24" s="13">
        <f>SUM(C24:I24)</f>
        <v>-109.51262652326302</v>
      </c>
    </row>
    <row r="26" spans="1:10" ht="26.25" x14ac:dyDescent="0.25">
      <c r="A26" s="26"/>
    </row>
  </sheetData>
  <mergeCells count="1"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NPV IRR 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 Cherkasov</dc:creator>
  <cp:lastModifiedBy>Mikhail Cherkasov</cp:lastModifiedBy>
  <dcterms:created xsi:type="dcterms:W3CDTF">2017-09-29T16:03:39Z</dcterms:created>
  <dcterms:modified xsi:type="dcterms:W3CDTF">2017-09-29T16:08:08Z</dcterms:modified>
</cp:coreProperties>
</file>