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D:\My dox\Курс Корпфин\Кейсы в классе\"/>
    </mc:Choice>
  </mc:AlternateContent>
  <bookViews>
    <workbookView xWindow="0" yWindow="0" windowWidth="20436" windowHeight="6960" activeTab="1" xr2:uid="{00000000-000D-0000-FFFF-FFFF00000000}"/>
  </bookViews>
  <sheets>
    <sheet name="Условие" sheetId="1" r:id="rId1"/>
    <sheet name="Решение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2" l="1"/>
  <c r="B34" i="2"/>
  <c r="C33" i="2"/>
  <c r="B33" i="2"/>
  <c r="C28" i="2"/>
  <c r="D28" i="2"/>
  <c r="E28" i="2"/>
  <c r="B28" i="2"/>
  <c r="F27" i="2"/>
  <c r="C22" i="2"/>
  <c r="D22" i="2"/>
  <c r="E22" i="2"/>
  <c r="B22" i="2"/>
  <c r="F22" i="2" s="1"/>
  <c r="B23" i="2" s="1"/>
  <c r="B24" i="2" s="1"/>
  <c r="E21" i="2"/>
  <c r="F21" i="2" s="1"/>
  <c r="B21" i="2"/>
  <c r="E12" i="2"/>
  <c r="D12" i="2"/>
  <c r="D16" i="2" s="1"/>
  <c r="C12" i="2"/>
  <c r="C16" i="2" s="1"/>
  <c r="B12" i="2"/>
  <c r="E15" i="2"/>
  <c r="E16" i="2" s="1"/>
  <c r="B15" i="2"/>
  <c r="B16" i="2" s="1"/>
  <c r="F28" i="2" l="1"/>
  <c r="B29" i="2" s="1"/>
  <c r="B30" i="2" s="1"/>
  <c r="F15" i="2"/>
  <c r="F16" i="2" l="1"/>
  <c r="B17" i="2" s="1"/>
  <c r="B18" i="2" s="1"/>
</calcChain>
</file>

<file path=xl/sharedStrings.xml><?xml version="1.0" encoding="utf-8"?>
<sst xmlns="http://schemas.openxmlformats.org/spreadsheetml/2006/main" count="46" uniqueCount="26">
  <si>
    <t>?</t>
  </si>
  <si>
    <t>Период окупаемости (РР) и дисконтированный период окупаемости (DPP) проекта</t>
  </si>
  <si>
    <t>Кумулятивный cash flow - внутри 3го года жизни проекта, % от Первоначальной Инвестиции</t>
  </si>
  <si>
    <t>PP (период окупаемости/точка возврата инвестиций)</t>
  </si>
  <si>
    <t>DPP (дисконтированный период окупаемости)</t>
  </si>
  <si>
    <t>Ставка дисконтирования</t>
  </si>
  <si>
    <t>Погрешность для задания денежных потоков (Cash Flows)</t>
  </si>
  <si>
    <t>Баллы 3</t>
  </si>
  <si>
    <t>NPV и DPI</t>
  </si>
  <si>
    <t>Условная сумма инвестиции</t>
  </si>
  <si>
    <t>Максимально отодвинутый во времени Cash Flow</t>
  </si>
  <si>
    <t>CF1</t>
  </si>
  <si>
    <t>DCF1</t>
  </si>
  <si>
    <t>Всего за 3 года</t>
  </si>
  <si>
    <t>NPV</t>
  </si>
  <si>
    <t>DPI</t>
  </si>
  <si>
    <t>Максимально приближенный во времени Cash Flow</t>
  </si>
  <si>
    <t>Проект генерирует кумулятивный (суммируемый) cash flow, который на 15% больше, чем первоначальная инвестиция, к концу 3-его года жизни. Дата возврата инвестиций (PP) лежит внутри 3его года жизни. Опишите возможный точный диапазон  для NPV и DPI (дисконтированного индекса окупаемости). Ставка дисконтирования 10%, погрешность для измерений в расчете денежных потоков - 0,1%, cash flow 4-го года жизни проекта = 30% от размера первоначальной инвестиции.</t>
  </si>
  <si>
    <r>
      <t xml:space="preserve">Усредненный Cash Flow </t>
    </r>
    <r>
      <rPr>
        <sz val="10"/>
        <color theme="1"/>
        <rFont val="Calibri"/>
        <family val="2"/>
        <charset val="204"/>
        <scheme val="minor"/>
      </rPr>
      <t>(искомые значения должны находиться внутри крайних значений диапазона)</t>
    </r>
  </si>
  <si>
    <t>ОТВЕТ:</t>
  </si>
  <si>
    <t>Диапазон NPV</t>
  </si>
  <si>
    <t>Min</t>
  </si>
  <si>
    <t>Max</t>
  </si>
  <si>
    <t>Диапазон DPI</t>
  </si>
  <si>
    <t>Дисконт-фактор</t>
  </si>
  <si>
    <t>Проект генерирует кумулятивный (суммируемый) cash flow, который на 15% больше, чем первоначальная инвестиция, к концу 3-его года жизни. Дата возврата инвестиций (PP) лежит внутри 3его года жизни. Опишите возможный точный диапазон  для NPV и DPI (дисконтированного индекса окупаемости). Ставка дисконтирования 10%, погрешность для измерений в расчете денежных потоков - 0,1%.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</si>
</sst>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10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/>
    <xf numFmtId="0" fontId="0" fillId="0" borderId="0" xfId="0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165" fontId="0" fillId="5" borderId="0" xfId="0" applyNumberFormat="1" applyFill="1" applyAlignment="1">
      <alignment vertical="center"/>
    </xf>
    <xf numFmtId="165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5" fontId="8" fillId="5" borderId="7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314324</xdr:colOff>
      <xdr:row>4</xdr:row>
      <xdr:rowOff>220745</xdr:rowOff>
    </xdr:from>
    <xdr:to>
      <xdr:col>5</xdr:col>
      <xdr:colOff>971549</xdr:colOff>
      <xdr:row>4</xdr:row>
      <xdr:rowOff>685800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9C2C094-05AB-4124-A304-B6BDF29EE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4" y="2521033"/>
          <a:ext cx="3886200" cy="465055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295274</xdr:colOff>
      <xdr:row>5</xdr:row>
      <xdr:rowOff>225053</xdr:rowOff>
    </xdr:from>
    <xdr:to>
      <xdr:col>5</xdr:col>
      <xdr:colOff>128588</xdr:colOff>
      <xdr:row>7</xdr:row>
      <xdr:rowOff>138112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57A689D-00FC-4CE8-BF02-0AFB3AF54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4" y="3258766"/>
          <a:ext cx="3062289" cy="646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zoomScale="160" zoomScaleNormal="160" workbookViewId="0">
      <selection activeCell="A8" sqref="A8"/>
    </sheetView>
  </sheetViews>
  <sheetFormatPr defaultColWidth="9.109375" defaultRowHeight="14.4" x14ac:dyDescent="0.3"/>
  <cols>
    <col min="1" max="1" width="29.5546875" style="1" customWidth="1"/>
    <col min="2" max="8" width="15.6640625" style="1" customWidth="1"/>
    <col min="9" max="16384" width="9.109375" style="1"/>
  </cols>
  <sheetData>
    <row r="1" spans="1:15" ht="21.6" thickBot="1" x14ac:dyDescent="0.45">
      <c r="A1" s="6" t="s">
        <v>7</v>
      </c>
    </row>
    <row r="2" spans="1:15" ht="52.5" customHeight="1" thickBot="1" x14ac:dyDescent="0.35">
      <c r="A2" s="8" t="s">
        <v>8</v>
      </c>
      <c r="B2" s="23" t="s">
        <v>1</v>
      </c>
      <c r="C2" s="24"/>
      <c r="D2" s="24"/>
      <c r="E2" s="24"/>
      <c r="F2" s="25"/>
    </row>
    <row r="3" spans="1:15" ht="93" customHeight="1" thickBot="1" x14ac:dyDescent="0.35">
      <c r="A3" s="20" t="s">
        <v>17</v>
      </c>
      <c r="B3" s="21"/>
      <c r="C3" s="21"/>
      <c r="D3" s="21"/>
      <c r="E3" s="21"/>
      <c r="F3" s="22"/>
      <c r="I3" s="7"/>
      <c r="J3" s="7"/>
      <c r="K3" s="7"/>
      <c r="L3" s="7"/>
      <c r="M3" s="7"/>
      <c r="N3" s="7"/>
      <c r="O3" s="7"/>
    </row>
    <row r="5" spans="1:15" ht="57.6" x14ac:dyDescent="0.3">
      <c r="A5" s="5" t="s">
        <v>2</v>
      </c>
      <c r="B5" s="3">
        <v>1.1499999999999999</v>
      </c>
    </row>
    <row r="6" spans="1:15" ht="28.8" x14ac:dyDescent="0.3">
      <c r="A6" s="5" t="s">
        <v>3</v>
      </c>
      <c r="B6" s="2" t="s">
        <v>0</v>
      </c>
    </row>
    <row r="7" spans="1:15" ht="28.8" x14ac:dyDescent="0.3">
      <c r="A7" s="5" t="s">
        <v>4</v>
      </c>
      <c r="B7" s="2" t="s">
        <v>0</v>
      </c>
    </row>
    <row r="8" spans="1:15" x14ac:dyDescent="0.3">
      <c r="A8" s="1" t="s">
        <v>5</v>
      </c>
      <c r="B8" s="3">
        <v>0.1</v>
      </c>
    </row>
    <row r="9" spans="1:15" ht="28.8" x14ac:dyDescent="0.3">
      <c r="A9" s="5" t="s">
        <v>6</v>
      </c>
      <c r="B9" s="4">
        <v>1E-3</v>
      </c>
    </row>
  </sheetData>
  <mergeCells count="2">
    <mergeCell ref="A3:F3"/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DB6CF-3C34-43EF-8DFC-70DEE03A282A}">
  <dimension ref="A1:O34"/>
  <sheetViews>
    <sheetView tabSelected="1" topLeftCell="A4" zoomScale="160" zoomScaleNormal="160" workbookViewId="0">
      <selection activeCell="E10" sqref="E10"/>
    </sheetView>
  </sheetViews>
  <sheetFormatPr defaultColWidth="9.109375" defaultRowHeight="14.4" x14ac:dyDescent="0.3"/>
  <cols>
    <col min="1" max="1" width="29.5546875" style="1" customWidth="1"/>
    <col min="2" max="8" width="15.6640625" style="1" customWidth="1"/>
    <col min="9" max="16384" width="9.109375" style="1"/>
  </cols>
  <sheetData>
    <row r="1" spans="1:15" ht="21.6" thickBot="1" x14ac:dyDescent="0.45">
      <c r="A1" s="6" t="s">
        <v>7</v>
      </c>
    </row>
    <row r="2" spans="1:15" ht="52.5" customHeight="1" thickBot="1" x14ac:dyDescent="0.35">
      <c r="A2" s="8" t="s">
        <v>8</v>
      </c>
      <c r="B2" s="23"/>
      <c r="C2" s="24"/>
      <c r="D2" s="24"/>
      <c r="E2" s="24"/>
      <c r="F2" s="25"/>
    </row>
    <row r="3" spans="1:15" ht="93" customHeight="1" thickBot="1" x14ac:dyDescent="0.35">
      <c r="A3" s="20" t="s">
        <v>25</v>
      </c>
      <c r="B3" s="21"/>
      <c r="C3" s="21"/>
      <c r="D3" s="21"/>
      <c r="E3" s="21"/>
      <c r="F3" s="22"/>
      <c r="I3" s="7"/>
      <c r="J3" s="7"/>
      <c r="K3" s="7"/>
      <c r="L3" s="7"/>
      <c r="M3" s="7"/>
      <c r="N3" s="7"/>
      <c r="O3" s="7"/>
    </row>
    <row r="5" spans="1:15" ht="57.6" x14ac:dyDescent="0.3">
      <c r="A5" s="5" t="s">
        <v>2</v>
      </c>
      <c r="B5" s="3">
        <v>1.1499999999999999</v>
      </c>
    </row>
    <row r="6" spans="1:15" ht="28.8" x14ac:dyDescent="0.3">
      <c r="A6" s="5" t="s">
        <v>3</v>
      </c>
      <c r="B6" s="2" t="s">
        <v>0</v>
      </c>
    </row>
    <row r="7" spans="1:15" ht="28.8" x14ac:dyDescent="0.3">
      <c r="A7" s="5" t="s">
        <v>4</v>
      </c>
      <c r="B7" s="2" t="s">
        <v>0</v>
      </c>
    </row>
    <row r="8" spans="1:15" x14ac:dyDescent="0.3">
      <c r="A8" s="1" t="s">
        <v>5</v>
      </c>
      <c r="B8" s="3">
        <v>0.1</v>
      </c>
    </row>
    <row r="9" spans="1:15" ht="28.8" x14ac:dyDescent="0.3">
      <c r="A9" s="5" t="s">
        <v>6</v>
      </c>
      <c r="B9" s="4">
        <v>1E-3</v>
      </c>
    </row>
    <row r="11" spans="1:15" x14ac:dyDescent="0.3">
      <c r="A11" s="1" t="s">
        <v>9</v>
      </c>
      <c r="B11" s="9">
        <v>1000</v>
      </c>
    </row>
    <row r="12" spans="1:15" x14ac:dyDescent="0.3">
      <c r="A12" s="1" t="s">
        <v>24</v>
      </c>
      <c r="B12" s="15">
        <f>(1+$B$8)^(-B14)</f>
        <v>1</v>
      </c>
      <c r="C12" s="15">
        <f t="shared" ref="C12:E12" si="0">(1+$B$8)^(-C14)</f>
        <v>0.90909090909090906</v>
      </c>
      <c r="D12" s="15">
        <f t="shared" si="0"/>
        <v>0.82644628099173545</v>
      </c>
      <c r="E12" s="15">
        <f t="shared" si="0"/>
        <v>0.75131480090157754</v>
      </c>
      <c r="F12" s="16"/>
    </row>
    <row r="13" spans="1:15" x14ac:dyDescent="0.3">
      <c r="B13" s="9"/>
    </row>
    <row r="14" spans="1:15" ht="31.2" x14ac:dyDescent="0.3">
      <c r="A14" s="10" t="s">
        <v>10</v>
      </c>
      <c r="B14" s="11">
        <v>0</v>
      </c>
      <c r="C14" s="11">
        <v>1</v>
      </c>
      <c r="D14" s="11">
        <v>2</v>
      </c>
      <c r="E14" s="11">
        <v>3</v>
      </c>
      <c r="F14" s="12" t="s">
        <v>13</v>
      </c>
      <c r="G14" s="12"/>
    </row>
    <row r="15" spans="1:15" ht="15.6" x14ac:dyDescent="0.3">
      <c r="A15" s="1" t="s">
        <v>11</v>
      </c>
      <c r="B15" s="9">
        <f>-$B$11</f>
        <v>-1000</v>
      </c>
      <c r="C15" s="9">
        <v>0</v>
      </c>
      <c r="D15" s="9">
        <v>0</v>
      </c>
      <c r="E15" s="9">
        <f>$B$11*(1+$B$5-100%)-C15-D15</f>
        <v>1150</v>
      </c>
      <c r="F15" s="13">
        <f>SUM(B15:E15)</f>
        <v>150</v>
      </c>
      <c r="G15" s="13"/>
    </row>
    <row r="16" spans="1:15" ht="15.6" x14ac:dyDescent="0.3">
      <c r="A16" s="1" t="s">
        <v>12</v>
      </c>
      <c r="B16" s="9">
        <f>B15*B12</f>
        <v>-1000</v>
      </c>
      <c r="C16" s="9">
        <f t="shared" ref="C16:E16" si="1">C15*C12</f>
        <v>0</v>
      </c>
      <c r="D16" s="9">
        <f t="shared" si="1"/>
        <v>0</v>
      </c>
      <c r="E16" s="9">
        <f t="shared" si="1"/>
        <v>864.01202103681419</v>
      </c>
      <c r="F16" s="14">
        <f>SUM(B16:E16)</f>
        <v>-135.98797896318581</v>
      </c>
      <c r="G16" s="14"/>
    </row>
    <row r="17" spans="1:7" x14ac:dyDescent="0.3">
      <c r="A17" s="1" t="s">
        <v>14</v>
      </c>
      <c r="B17" s="15">
        <f>F16</f>
        <v>-135.98797896318581</v>
      </c>
    </row>
    <row r="18" spans="1:7" x14ac:dyDescent="0.3">
      <c r="A18" s="1" t="s">
        <v>15</v>
      </c>
      <c r="B18" s="15">
        <f>1+B17/(-B15)</f>
        <v>0.86401202103681418</v>
      </c>
    </row>
    <row r="20" spans="1:7" ht="46.8" x14ac:dyDescent="0.3">
      <c r="A20" s="10" t="s">
        <v>16</v>
      </c>
      <c r="B20" s="11">
        <v>0</v>
      </c>
      <c r="C20" s="11">
        <v>1</v>
      </c>
      <c r="D20" s="11">
        <v>2</v>
      </c>
      <c r="E20" s="11">
        <v>3</v>
      </c>
      <c r="F20" s="12" t="s">
        <v>13</v>
      </c>
      <c r="G20" s="12"/>
    </row>
    <row r="21" spans="1:7" ht="15.6" x14ac:dyDescent="0.3">
      <c r="A21" s="1" t="s">
        <v>11</v>
      </c>
      <c r="B21" s="9">
        <f>-$B$11</f>
        <v>-1000</v>
      </c>
      <c r="C21" s="9">
        <v>999</v>
      </c>
      <c r="D21" s="9">
        <v>0</v>
      </c>
      <c r="E21" s="9">
        <f>$B$11*(1+$B$5-100%)-C21-D21</f>
        <v>151</v>
      </c>
      <c r="F21" s="13">
        <f>SUM(B21:E21)</f>
        <v>150</v>
      </c>
      <c r="G21" s="13"/>
    </row>
    <row r="22" spans="1:7" ht="15.6" x14ac:dyDescent="0.3">
      <c r="A22" s="1" t="s">
        <v>12</v>
      </c>
      <c r="B22" s="9">
        <f>B21*B12</f>
        <v>-1000</v>
      </c>
      <c r="C22" s="9">
        <f t="shared" ref="C22:E22" si="2">C21*C12</f>
        <v>908.18181818181813</v>
      </c>
      <c r="D22" s="9">
        <f t="shared" si="2"/>
        <v>0</v>
      </c>
      <c r="E22" s="9">
        <f t="shared" si="2"/>
        <v>113.4485349361382</v>
      </c>
      <c r="F22" s="14">
        <f>SUM(B22:E22)</f>
        <v>21.630353117956332</v>
      </c>
      <c r="G22" s="14"/>
    </row>
    <row r="23" spans="1:7" x14ac:dyDescent="0.3">
      <c r="A23" s="1" t="s">
        <v>14</v>
      </c>
      <c r="B23" s="15">
        <f>F22</f>
        <v>21.630353117956332</v>
      </c>
    </row>
    <row r="24" spans="1:7" x14ac:dyDescent="0.3">
      <c r="A24" s="1" t="s">
        <v>15</v>
      </c>
      <c r="B24" s="15">
        <f>1+B23/(-B21)</f>
        <v>1.0216303531179562</v>
      </c>
    </row>
    <row r="26" spans="1:7" ht="57" x14ac:dyDescent="0.3">
      <c r="A26" s="10" t="s">
        <v>18</v>
      </c>
      <c r="B26" s="11">
        <v>0</v>
      </c>
      <c r="C26" s="11">
        <v>1</v>
      </c>
      <c r="D26" s="11">
        <v>2</v>
      </c>
      <c r="E26" s="11">
        <v>3</v>
      </c>
      <c r="F26" s="12" t="s">
        <v>13</v>
      </c>
      <c r="G26" s="12"/>
    </row>
    <row r="27" spans="1:7" ht="15.6" x14ac:dyDescent="0.3">
      <c r="A27" s="1" t="s">
        <v>11</v>
      </c>
      <c r="B27" s="9">
        <v>-1000</v>
      </c>
      <c r="C27" s="9">
        <v>475</v>
      </c>
      <c r="D27" s="9">
        <v>475</v>
      </c>
      <c r="E27" s="9">
        <v>200</v>
      </c>
      <c r="F27" s="13">
        <f>SUM(B27:E27)</f>
        <v>150</v>
      </c>
      <c r="G27" s="13"/>
    </row>
    <row r="28" spans="1:7" ht="15.6" x14ac:dyDescent="0.3">
      <c r="A28" s="1" t="s">
        <v>12</v>
      </c>
      <c r="B28" s="9">
        <f>B27*B12</f>
        <v>-1000</v>
      </c>
      <c r="C28" s="9">
        <f t="shared" ref="C28:E28" si="3">C27*C12</f>
        <v>431.81818181818181</v>
      </c>
      <c r="D28" s="9">
        <f t="shared" si="3"/>
        <v>392.56198347107431</v>
      </c>
      <c r="E28" s="9">
        <f t="shared" si="3"/>
        <v>150.2629601803155</v>
      </c>
      <c r="F28" s="14">
        <f>SUM(B28:E28)</f>
        <v>-25.356874530428428</v>
      </c>
      <c r="G28" s="14"/>
    </row>
    <row r="29" spans="1:7" x14ac:dyDescent="0.3">
      <c r="A29" s="1" t="s">
        <v>14</v>
      </c>
      <c r="B29" s="15">
        <f>F28</f>
        <v>-25.356874530428428</v>
      </c>
    </row>
    <row r="30" spans="1:7" x14ac:dyDescent="0.3">
      <c r="A30" s="1" t="s">
        <v>15</v>
      </c>
      <c r="B30" s="15">
        <f>1+B29/(-B27)</f>
        <v>0.97464312546957155</v>
      </c>
    </row>
    <row r="32" spans="1:7" ht="18.600000000000001" thickBot="1" x14ac:dyDescent="0.35">
      <c r="A32" s="17" t="s">
        <v>19</v>
      </c>
      <c r="B32" s="11" t="s">
        <v>21</v>
      </c>
      <c r="C32" s="11" t="s">
        <v>22</v>
      </c>
    </row>
    <row r="33" spans="1:3" ht="18.600000000000001" thickBot="1" x14ac:dyDescent="0.35">
      <c r="A33" s="18" t="s">
        <v>20</v>
      </c>
      <c r="B33" s="19">
        <f>B17</f>
        <v>-135.98797896318581</v>
      </c>
      <c r="C33" s="19">
        <f>B23</f>
        <v>21.630353117956332</v>
      </c>
    </row>
    <row r="34" spans="1:3" ht="18.600000000000001" thickBot="1" x14ac:dyDescent="0.35">
      <c r="A34" s="18" t="s">
        <v>23</v>
      </c>
      <c r="B34" s="19">
        <f>B18</f>
        <v>0.86401202103681418</v>
      </c>
      <c r="C34" s="19">
        <f>B24</f>
        <v>1.0216303531179562</v>
      </c>
    </row>
  </sheetData>
  <mergeCells count="2">
    <mergeCell ref="B2:F2"/>
    <mergeCell ref="A3:F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Условие</vt:lpstr>
      <vt:lpstr>Решение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User</cp:lastModifiedBy>
  <dcterms:created xsi:type="dcterms:W3CDTF">2016-01-15T11:16:56Z</dcterms:created>
  <dcterms:modified xsi:type="dcterms:W3CDTF">2018-02-06T10:22:44Z</dcterms:modified>
</cp:coreProperties>
</file>