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My dox\Курс Финансирование\Задания и кейсы\Условия задач на сайте\Actual 2018\"/>
    </mc:Choice>
  </mc:AlternateContent>
  <xr:revisionPtr revIDLastSave="0" documentId="13_ncr:1_{06665A2C-74AC-4286-9996-CDDD5DDE5168}" xr6:coauthVersionLast="45" xr6:coauthVersionMax="45" xr10:uidLastSave="{00000000-0000-0000-0000-000000000000}"/>
  <bookViews>
    <workbookView xWindow="-98" yWindow="-98" windowWidth="19396" windowHeight="10395" xr2:uid="{3697D840-2BFF-4C20-A7F4-FCD43C88BFCE}"/>
  </bookViews>
  <sheets>
    <sheet name="Условие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" i="1" l="1"/>
  <c r="E20" i="1"/>
  <c r="C20" i="1"/>
  <c r="B12" i="1"/>
  <c r="H20" i="1" s="1"/>
  <c r="B11" i="1"/>
  <c r="D20" i="1" s="1"/>
  <c r="B10" i="1"/>
  <c r="F20" i="1" s="1"/>
  <c r="B9" i="1"/>
  <c r="B20" i="1" s="1"/>
</calcChain>
</file>

<file path=xl/sharedStrings.xml><?xml version="1.0" encoding="utf-8"?>
<sst xmlns="http://schemas.openxmlformats.org/spreadsheetml/2006/main" count="27" uniqueCount="25">
  <si>
    <t>Баллы 3</t>
  </si>
  <si>
    <t>Облигационное финансирование</t>
  </si>
  <si>
    <t>Цена размещения облигаций, доля от номинала</t>
  </si>
  <si>
    <t>Номинал облигации, RUB</t>
  </si>
  <si>
    <t>Cтавка купона, % годовых</t>
  </si>
  <si>
    <t>Дата размещения ценных бумаг</t>
  </si>
  <si>
    <t>Опцион PUT, дата предъявления</t>
  </si>
  <si>
    <t>Опцион CALL, дата предъявления</t>
  </si>
  <si>
    <t>Дата погашения ценных бумаг</t>
  </si>
  <si>
    <t>Цена обратного выкупа облигаций по опциону PUT, доля от номинала</t>
  </si>
  <si>
    <t>Цена обратного выкупа облигаций по опциону CALL, доля от номинала</t>
  </si>
  <si>
    <t>Количество купонных выплат в течение 1 года</t>
  </si>
  <si>
    <t>Конвенция подсчета дат</t>
  </si>
  <si>
    <t>ФАКТИЧЕСКИЙ/365</t>
  </si>
  <si>
    <t>Предполагаемый денежный поток</t>
  </si>
  <si>
    <t>Опцион CALL</t>
  </si>
  <si>
    <t>Опцион PUT</t>
  </si>
  <si>
    <t>Погашение в срок</t>
  </si>
  <si>
    <t>Дата</t>
  </si>
  <si>
    <t>Доходность с предъявлением опциона - Yield to date (PUT)</t>
  </si>
  <si>
    <t>?</t>
  </si>
  <si>
    <t>Доходность с предъявлением опциона - Yield to date (CALL)</t>
  </si>
  <si>
    <t>Доходность к погашению - Yield to maturity (YTM)</t>
  </si>
  <si>
    <t>Облигационный выпуск, номинал RUB</t>
  </si>
  <si>
    <t>Компания размещает облигации на срок 3 года с купоном 10% годовых с полугодовыми выплатами. Цена размещения - 0,985 от номинала. Номинальный объем выпуска - 10 000 000 рублей. Существует PUT опцион держателей облигации - через 2 года по цене 1,035 от номинала; и CALL опцион эмитента по цене 1,05 от номинала по истечении 1 года. Посчитайте доходность к погашению облигации в дату размещения: при исполнении каждого из опционов и при погашении через 3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</si>
</sst>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\ _₽;[Red]\-#,##0.000\ _₽"/>
    <numFmt numFmtId="165" formatCode="#,##0.00\ _₽;[Red]\-#,##0.00\ _₽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1" xfId="0" applyFont="1" applyFill="1" applyBorder="1"/>
    <xf numFmtId="0" fontId="0" fillId="0" borderId="0" xfId="0" applyAlignment="1">
      <alignment vertical="center"/>
    </xf>
    <xf numFmtId="0" fontId="3" fillId="3" borderId="2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38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9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4" fontId="0" fillId="0" borderId="0" xfId="0" applyNumberFormat="1" applyAlignment="1">
      <alignment vertical="center"/>
    </xf>
    <xf numFmtId="0" fontId="8" fillId="0" borderId="0" xfId="0" applyFont="1" applyAlignment="1">
      <alignment horizontal="left" vertical="center" wrapText="1"/>
    </xf>
    <xf numFmtId="10" fontId="6" fillId="5" borderId="2" xfId="1" applyNumberFormat="1" applyFont="1" applyFill="1" applyBorder="1" applyAlignment="1">
      <alignment horizontal="center" vertical="center"/>
    </xf>
    <xf numFmtId="1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horizontal="left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17</xdr:row>
      <xdr:rowOff>0</xdr:rowOff>
    </xdr:from>
    <xdr:to>
      <xdr:col>4</xdr:col>
      <xdr:colOff>304800</xdr:colOff>
      <xdr:row>18</xdr:row>
      <xdr:rowOff>121920</xdr:rowOff>
    </xdr:to>
    <xdr:sp macro="" textlink="">
      <xdr:nvSpPr>
        <xdr:cNvPr id="2" name="Автофигура 3" descr="\beta _{a}={\frac  {{\mathrm  {Cov}}(r_{a},r_{p})}{{\mathrm  {Var}}(r_{p})}},">
          <a:extLst>
            <a:ext uri="{FF2B5EF4-FFF2-40B4-BE49-F238E27FC236}">
              <a16:creationId xmlns:a16="http://schemas.microsoft.com/office/drawing/2014/main" id="{DEE2509F-4B35-4A17-8347-DAD39FB85DB7}"/>
            </a:ext>
          </a:extLst>
        </xdr:cNvPr>
        <xdr:cNvSpPr>
          <a:spLocks noChangeAspect="1" noChangeArrowheads="1"/>
        </xdr:cNvSpPr>
      </xdr:nvSpPr>
      <xdr:spPr bwMode="auto">
        <a:xfrm>
          <a:off x="7172325" y="5029200"/>
          <a:ext cx="304800" cy="3028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304800</xdr:colOff>
      <xdr:row>5</xdr:row>
      <xdr:rowOff>121920</xdr:rowOff>
    </xdr:to>
    <xdr:sp macro="" textlink="">
      <xdr:nvSpPr>
        <xdr:cNvPr id="3" name="Автофигура 5" descr="\beta _{a}={\frac  {{\mathrm  {Cov}}(r_{a},r_{p})}{{\mathrm  {Var}}(r_{p})}},">
          <a:extLst>
            <a:ext uri="{FF2B5EF4-FFF2-40B4-BE49-F238E27FC236}">
              <a16:creationId xmlns:a16="http://schemas.microsoft.com/office/drawing/2014/main" id="{74B6DA2C-B206-4687-89A5-894868E773E9}"/>
            </a:ext>
          </a:extLst>
        </xdr:cNvPr>
        <xdr:cNvSpPr>
          <a:spLocks noChangeAspect="1" noChangeArrowheads="1"/>
        </xdr:cNvSpPr>
      </xdr:nvSpPr>
      <xdr:spPr bwMode="auto">
        <a:xfrm>
          <a:off x="7172325" y="2314575"/>
          <a:ext cx="304800" cy="3028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A002D-EB5B-48D7-A0FC-FDD42834D793}">
  <dimension ref="A1:O24"/>
  <sheetViews>
    <sheetView tabSelected="1" topLeftCell="A10" workbookViewId="0">
      <selection activeCell="A4" sqref="A4"/>
    </sheetView>
  </sheetViews>
  <sheetFormatPr defaultColWidth="9.1328125" defaultRowHeight="14.25" x14ac:dyDescent="0.45"/>
  <cols>
    <col min="1" max="1" width="51.53125" style="2" customWidth="1"/>
    <col min="2" max="2" width="17.53125" style="2" customWidth="1"/>
    <col min="3" max="8" width="15.6640625" style="2" customWidth="1"/>
    <col min="9" max="16384" width="9.1328125" style="2"/>
  </cols>
  <sheetData>
    <row r="1" spans="1:15" ht="21.4" thickBot="1" x14ac:dyDescent="0.7">
      <c r="A1" s="1" t="s">
        <v>0</v>
      </c>
    </row>
    <row r="2" spans="1:15" ht="53.45" customHeight="1" thickBot="1" x14ac:dyDescent="0.5">
      <c r="A2" s="3" t="s">
        <v>1</v>
      </c>
      <c r="B2" s="4"/>
      <c r="C2" s="5"/>
      <c r="D2" s="5"/>
      <c r="E2" s="5"/>
      <c r="F2" s="6"/>
    </row>
    <row r="3" spans="1:15" ht="93.6" customHeight="1" thickBot="1" x14ac:dyDescent="0.5">
      <c r="A3" s="7" t="s">
        <v>24</v>
      </c>
      <c r="B3" s="8"/>
      <c r="C3" s="8"/>
      <c r="D3" s="8"/>
      <c r="E3" s="8"/>
      <c r="F3" s="9"/>
      <c r="I3" s="10"/>
      <c r="J3" s="10"/>
      <c r="K3" s="10"/>
      <c r="L3" s="10"/>
      <c r="M3" s="10"/>
      <c r="N3" s="10"/>
      <c r="O3" s="10"/>
    </row>
    <row r="5" spans="1:15" x14ac:dyDescent="0.45">
      <c r="A5" s="2" t="s">
        <v>23</v>
      </c>
      <c r="B5" s="11">
        <v>10000000</v>
      </c>
      <c r="C5" s="12"/>
      <c r="D5" s="12"/>
      <c r="E5" s="12"/>
      <c r="F5" s="12"/>
    </row>
    <row r="6" spans="1:15" x14ac:dyDescent="0.45">
      <c r="A6" s="2" t="s">
        <v>2</v>
      </c>
      <c r="B6" s="13">
        <v>98.5</v>
      </c>
      <c r="C6" s="12"/>
      <c r="D6" s="12"/>
      <c r="E6" s="12"/>
      <c r="F6" s="12"/>
    </row>
    <row r="7" spans="1:15" x14ac:dyDescent="0.45">
      <c r="A7" s="2" t="s">
        <v>3</v>
      </c>
      <c r="B7" s="14">
        <v>100</v>
      </c>
      <c r="C7" s="12"/>
      <c r="D7" s="12"/>
      <c r="E7" s="12"/>
      <c r="F7" s="12"/>
    </row>
    <row r="8" spans="1:15" x14ac:dyDescent="0.45">
      <c r="A8" s="2" t="s">
        <v>4</v>
      </c>
      <c r="B8" s="15">
        <v>0.1</v>
      </c>
      <c r="C8" s="12"/>
      <c r="D8" s="12"/>
      <c r="E8" s="12"/>
      <c r="F8" s="12"/>
    </row>
    <row r="9" spans="1:15" x14ac:dyDescent="0.45">
      <c r="A9" s="2" t="s">
        <v>5</v>
      </c>
      <c r="B9" s="16">
        <f>DATE(2021,6,15)</f>
        <v>44362</v>
      </c>
      <c r="C9" s="12"/>
      <c r="D9" s="12"/>
      <c r="E9" s="12"/>
      <c r="F9" s="12"/>
    </row>
    <row r="10" spans="1:15" x14ac:dyDescent="0.45">
      <c r="A10" s="2" t="s">
        <v>6</v>
      </c>
      <c r="B10" s="16">
        <f>DATE(2023,6,15)</f>
        <v>45092</v>
      </c>
      <c r="C10" s="12"/>
      <c r="D10" s="12"/>
      <c r="E10" s="12"/>
      <c r="F10" s="12"/>
    </row>
    <row r="11" spans="1:15" x14ac:dyDescent="0.45">
      <c r="A11" s="2" t="s">
        <v>7</v>
      </c>
      <c r="B11" s="16">
        <f>DATE(2022,6,15)</f>
        <v>44727</v>
      </c>
      <c r="C11" s="12"/>
      <c r="D11" s="12"/>
      <c r="E11" s="12"/>
      <c r="F11" s="12"/>
    </row>
    <row r="12" spans="1:15" x14ac:dyDescent="0.45">
      <c r="A12" s="2" t="s">
        <v>8</v>
      </c>
      <c r="B12" s="16">
        <f>DATE(2024,6,15)</f>
        <v>45458</v>
      </c>
    </row>
    <row r="13" spans="1:15" ht="28.5" x14ac:dyDescent="0.45">
      <c r="A13" s="10" t="s">
        <v>9</v>
      </c>
      <c r="B13" s="14">
        <v>103.5</v>
      </c>
      <c r="C13" s="11"/>
      <c r="D13" s="11"/>
      <c r="E13" s="11"/>
      <c r="F13" s="11"/>
      <c r="G13" s="11"/>
    </row>
    <row r="14" spans="1:15" ht="28.5" x14ac:dyDescent="0.45">
      <c r="A14" s="10" t="s">
        <v>10</v>
      </c>
      <c r="B14" s="14">
        <v>105</v>
      </c>
      <c r="C14" s="11"/>
      <c r="D14" s="11"/>
      <c r="E14" s="11"/>
      <c r="F14" s="11"/>
      <c r="G14" s="11"/>
    </row>
    <row r="15" spans="1:15" x14ac:dyDescent="0.45">
      <c r="A15" s="10" t="s">
        <v>11</v>
      </c>
      <c r="B15" s="11">
        <v>2</v>
      </c>
      <c r="C15" s="11"/>
      <c r="D15" s="11"/>
      <c r="E15" s="11"/>
      <c r="F15" s="11"/>
      <c r="G15" s="11"/>
    </row>
    <row r="16" spans="1:15" x14ac:dyDescent="0.45">
      <c r="A16" s="10" t="s">
        <v>12</v>
      </c>
      <c r="B16" s="17" t="s">
        <v>13</v>
      </c>
      <c r="C16" s="11"/>
      <c r="D16" s="11"/>
      <c r="E16" s="11"/>
      <c r="F16" s="11"/>
      <c r="G16" s="11"/>
    </row>
    <row r="17" spans="1:8" x14ac:dyDescent="0.45">
      <c r="A17" s="10"/>
      <c r="B17" s="11"/>
      <c r="C17" s="11"/>
      <c r="D17" s="11"/>
      <c r="E17" s="11"/>
      <c r="F17" s="11"/>
      <c r="G17" s="11"/>
    </row>
    <row r="18" spans="1:8" x14ac:dyDescent="0.45">
      <c r="B18" s="11"/>
      <c r="C18" s="11"/>
      <c r="D18" s="11"/>
      <c r="E18" s="11"/>
      <c r="F18" s="11"/>
      <c r="G18" s="11"/>
    </row>
    <row r="19" spans="1:8" ht="18" x14ac:dyDescent="0.45">
      <c r="A19" s="18" t="s">
        <v>14</v>
      </c>
      <c r="B19" s="15"/>
      <c r="C19" s="12"/>
      <c r="D19" s="19" t="s">
        <v>15</v>
      </c>
      <c r="E19" s="12"/>
      <c r="F19" s="19" t="s">
        <v>16</v>
      </c>
      <c r="H19" s="19" t="s">
        <v>17</v>
      </c>
    </row>
    <row r="20" spans="1:8" x14ac:dyDescent="0.45">
      <c r="A20" s="2" t="s">
        <v>18</v>
      </c>
      <c r="B20" s="20">
        <f>B9</f>
        <v>44362</v>
      </c>
      <c r="C20" s="20">
        <f>DATE(2021,12,15)</f>
        <v>44545</v>
      </c>
      <c r="D20" s="20">
        <f>B11</f>
        <v>44727</v>
      </c>
      <c r="E20" s="20">
        <f>DATE(2022,12,15)</f>
        <v>44910</v>
      </c>
      <c r="F20" s="20">
        <f>B10</f>
        <v>45092</v>
      </c>
      <c r="G20" s="20">
        <f>DATE(2023,12,15)</f>
        <v>45275</v>
      </c>
      <c r="H20" s="20">
        <f>B12</f>
        <v>45458</v>
      </c>
    </row>
    <row r="21" spans="1:8" ht="14.65" thickBot="1" x14ac:dyDescent="0.5">
      <c r="B21" s="11"/>
      <c r="C21" s="11"/>
      <c r="D21" s="11"/>
      <c r="E21" s="11"/>
      <c r="F21" s="11"/>
      <c r="G21" s="11"/>
    </row>
    <row r="22" spans="1:8" ht="31.9" thickBot="1" x14ac:dyDescent="0.5">
      <c r="A22" s="21" t="s">
        <v>19</v>
      </c>
      <c r="B22" s="22" t="s">
        <v>20</v>
      </c>
      <c r="C22" s="11"/>
      <c r="D22" s="23"/>
      <c r="E22" s="11"/>
      <c r="F22" s="11"/>
      <c r="G22" s="11"/>
    </row>
    <row r="23" spans="1:8" ht="31.9" thickBot="1" x14ac:dyDescent="0.5">
      <c r="A23" s="21" t="s">
        <v>21</v>
      </c>
      <c r="B23" s="22" t="s">
        <v>20</v>
      </c>
      <c r="C23" s="11"/>
      <c r="D23" s="23"/>
      <c r="E23" s="11"/>
      <c r="F23" s="11"/>
      <c r="G23" s="11"/>
    </row>
    <row r="24" spans="1:8" ht="18.399999999999999" thickBot="1" x14ac:dyDescent="0.5">
      <c r="A24" s="24" t="s">
        <v>22</v>
      </c>
      <c r="B24" s="22" t="s">
        <v>20</v>
      </c>
      <c r="D24" s="23"/>
    </row>
  </sheetData>
  <mergeCells count="2">
    <mergeCell ref="B2:F2"/>
    <mergeCell ref="A3:F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Условие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2021-04-14T10:09:01Z</dcterms:created>
  <dcterms:modified xsi:type="dcterms:W3CDTF">2021-04-14T10:11:08Z</dcterms:modified>
</cp:coreProperties>
</file>